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4820" windowHeight="8130" activeTab="3"/>
  </bookViews>
  <sheets>
    <sheet name="Công trình" sheetId="1" r:id="rId1"/>
    <sheet name="KTVT" sheetId="2" r:id="rId2"/>
    <sheet name="CNTT" sheetId="3" r:id="rId3"/>
    <sheet name="Cơ khí" sheetId="4" r:id="rId4"/>
    <sheet name="TT CNCK" sheetId="5" r:id="rId5"/>
    <sheet name="ĐTTC" sheetId="7" r:id="rId6"/>
  </sheets>
  <definedNames>
    <definedName name="_xlnm.Print_Titles" localSheetId="0">'Công trình'!$5:$5</definedName>
    <definedName name="_xlnm.Print_Titles" localSheetId="5">ĐTTC!$5:$5</definedName>
    <definedName name="_xlnm.Print_Titles" localSheetId="1">KTVT!$4:$4</definedName>
  </definedNames>
  <calcPr calcId="124519"/>
</workbook>
</file>

<file path=xl/calcChain.xml><?xml version="1.0" encoding="utf-8"?>
<calcChain xmlns="http://schemas.openxmlformats.org/spreadsheetml/2006/main">
  <c r="G7" i="4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6"/>
  <c r="G5"/>
  <c r="G7" i="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6"/>
  <c r="G5"/>
  <c r="G47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6"/>
  <c r="G5"/>
  <c r="G42" i="1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28"/>
  <c r="G29"/>
  <c r="G30"/>
  <c r="G31"/>
  <c r="G32"/>
  <c r="G33"/>
  <c r="G34"/>
  <c r="G35"/>
  <c r="G36"/>
  <c r="G37"/>
  <c r="G38"/>
  <c r="G39"/>
  <c r="G40"/>
  <c r="G41"/>
  <c r="G15"/>
  <c r="G16"/>
  <c r="G17"/>
  <c r="G18"/>
  <c r="G19"/>
  <c r="G20"/>
  <c r="G21"/>
  <c r="G22"/>
  <c r="G23"/>
  <c r="G24"/>
  <c r="G25"/>
  <c r="G26"/>
  <c r="G27"/>
  <c r="G8"/>
  <c r="G9"/>
  <c r="G10"/>
  <c r="G11"/>
  <c r="G12"/>
  <c r="G13"/>
  <c r="G14"/>
  <c r="G7"/>
  <c r="G6"/>
  <c r="I40" i="7"/>
  <c r="H70"/>
  <c r="I38"/>
  <c r="I35"/>
  <c r="H34"/>
  <c r="H73"/>
  <c r="H72"/>
  <c r="H71"/>
  <c r="H69"/>
  <c r="H68"/>
  <c r="H67"/>
  <c r="H66"/>
  <c r="H64"/>
  <c r="H62"/>
  <c r="G60"/>
  <c r="H59"/>
  <c r="G54"/>
  <c r="F53"/>
</calcChain>
</file>

<file path=xl/sharedStrings.xml><?xml version="1.0" encoding="utf-8"?>
<sst xmlns="http://schemas.openxmlformats.org/spreadsheetml/2006/main" count="718" uniqueCount="442">
  <si>
    <t>Họ và tên</t>
  </si>
  <si>
    <t>Đơn vị</t>
  </si>
  <si>
    <t>Ghi chú</t>
  </si>
  <si>
    <t>Phan Huy Thục</t>
  </si>
  <si>
    <t>Khoa Công trình</t>
  </si>
  <si>
    <t>Nguyễn Thị Phương</t>
  </si>
  <si>
    <t>63DCCA01</t>
  </si>
  <si>
    <t>Lê Văn Hiệp</t>
  </si>
  <si>
    <t>63DCCD06</t>
  </si>
  <si>
    <t>Cao Minh Quyền</t>
  </si>
  <si>
    <t>63DCCD07</t>
  </si>
  <si>
    <t>Nguyễn Thị Hương Giang</t>
  </si>
  <si>
    <t>63DCCD08</t>
  </si>
  <si>
    <t>Nguyễn Trọng Tuấn</t>
  </si>
  <si>
    <t>63DCCD09</t>
  </si>
  <si>
    <t>Nguyễn Văn Minh</t>
  </si>
  <si>
    <t>63DCCD10</t>
  </si>
  <si>
    <t>Kiều Quang Thái</t>
  </si>
  <si>
    <t>63DCCS01</t>
  </si>
  <si>
    <t>Đồng Văn Phúc</t>
  </si>
  <si>
    <t>63DCDB01</t>
  </si>
  <si>
    <t>Vũ Đình Thơ</t>
  </si>
  <si>
    <t>63DCDD01</t>
  </si>
  <si>
    <t>Vũ Đình Phiên</t>
  </si>
  <si>
    <t>63DCDD02</t>
  </si>
  <si>
    <t>Đặng Thùy Đông</t>
  </si>
  <si>
    <t>Nguyễn Duy Hưng</t>
  </si>
  <si>
    <t>Lê Văn Mạnh</t>
  </si>
  <si>
    <t>64DCCA01</t>
  </si>
  <si>
    <t>Phùng Bá Thắng</t>
  </si>
  <si>
    <t>64DCCA02</t>
  </si>
  <si>
    <t>Nguyễn Kiên Quyết</t>
  </si>
  <si>
    <t>64DCCC01</t>
  </si>
  <si>
    <t>64DCCD08</t>
  </si>
  <si>
    <t>Trần Quang Minh</t>
  </si>
  <si>
    <t>64DCCD09</t>
  </si>
  <si>
    <t>Nguyễn Tuấn Ngọc</t>
  </si>
  <si>
    <t>64DCCD10</t>
  </si>
  <si>
    <t>Tạ Thị Hồng Nhung</t>
  </si>
  <si>
    <t>64DCCD11</t>
  </si>
  <si>
    <t>Nguyễn Thanh Hưng</t>
  </si>
  <si>
    <t>64DCCD12</t>
  </si>
  <si>
    <t>Nguyễn Văn Đăng</t>
  </si>
  <si>
    <t>64DCCS01</t>
  </si>
  <si>
    <t>Trần Trung Hiếu</t>
  </si>
  <si>
    <t>64DCDB01</t>
  </si>
  <si>
    <t>Trần Ngọc Hưng</t>
  </si>
  <si>
    <t>64DCDB02</t>
  </si>
  <si>
    <t>Bạch Thị Diệp Phương</t>
  </si>
  <si>
    <t>64DCDB03</t>
  </si>
  <si>
    <t>Phạm Tuấn Anh</t>
  </si>
  <si>
    <t>64DCDD02</t>
  </si>
  <si>
    <t>Mai Văn Chiến</t>
  </si>
  <si>
    <t>64DCDD03</t>
  </si>
  <si>
    <t>64DCDD04</t>
  </si>
  <si>
    <t>Nguyễn Thị Thanh Xuân</t>
  </si>
  <si>
    <t>Khoa Kinh tế vận tải</t>
  </si>
  <si>
    <t>Khoa Cơ khí</t>
  </si>
  <si>
    <t>Khoa Đào tạo tại chức</t>
  </si>
  <si>
    <t>65DCCA21</t>
  </si>
  <si>
    <t>65DCCC21</t>
  </si>
  <si>
    <t>65DCCD21</t>
  </si>
  <si>
    <t>65DCCD22</t>
  </si>
  <si>
    <t>65DCCD23</t>
  </si>
  <si>
    <t>65DCCS21</t>
  </si>
  <si>
    <t>65DCDB21</t>
  </si>
  <si>
    <t>65DCDB22</t>
  </si>
  <si>
    <t>65DCDB23</t>
  </si>
  <si>
    <t>65DCDD21</t>
  </si>
  <si>
    <t>65DCDD22</t>
  </si>
  <si>
    <t>65DCCDA1</t>
  </si>
  <si>
    <t>65CCCD21</t>
  </si>
  <si>
    <t>65CCCD22</t>
  </si>
  <si>
    <t>65CCDD21</t>
  </si>
  <si>
    <t>Đào Quang Huy</t>
  </si>
  <si>
    <t>Nguyễn Văn Biên</t>
  </si>
  <si>
    <t>Trần Thị Lý</t>
  </si>
  <si>
    <t>Nguyễn Thùy Anh</t>
  </si>
  <si>
    <t>Nguyễn Thị Bích Hạnh</t>
  </si>
  <si>
    <t>Nguyễn Thu Trang</t>
  </si>
  <si>
    <t>Lương Hùng Mạnh</t>
  </si>
  <si>
    <t>Vũ Thành Long</t>
  </si>
  <si>
    <t>Vũ Thị Lan Hương</t>
  </si>
  <si>
    <t>Nguyễn Văn Nghị</t>
  </si>
  <si>
    <t>Tô Vân Hòa &amp; 
Ngô Quốc Trinh</t>
  </si>
  <si>
    <t>Cao Công Ánh</t>
  </si>
  <si>
    <t>Phạm Hồng Quân</t>
  </si>
  <si>
    <t>64DCKT04</t>
  </si>
  <si>
    <t>64DCKT05</t>
  </si>
  <si>
    <t>64DCKT06</t>
  </si>
  <si>
    <t>64DCKT07</t>
  </si>
  <si>
    <t>64DCKT08</t>
  </si>
  <si>
    <t>64DCQT01</t>
  </si>
  <si>
    <t>64DCQT02</t>
  </si>
  <si>
    <t>65DCKT21</t>
  </si>
  <si>
    <t>65DCKT22</t>
  </si>
  <si>
    <t>65DCKT23</t>
  </si>
  <si>
    <t>65DCKT24</t>
  </si>
  <si>
    <t>65DCQT21</t>
  </si>
  <si>
    <t>65DCQT22</t>
  </si>
  <si>
    <t>65DCKX21</t>
  </si>
  <si>
    <t>65DCKX22</t>
  </si>
  <si>
    <t>65DCKX23</t>
  </si>
  <si>
    <t>65DCVS21</t>
  </si>
  <si>
    <t>65DCVB21</t>
  </si>
  <si>
    <t>65DCVL21</t>
  </si>
  <si>
    <t>65CCKT21</t>
  </si>
  <si>
    <t>Nguyễn Thị Thái An</t>
  </si>
  <si>
    <t>Trần Thị Lan Hương</t>
  </si>
  <si>
    <t>Phạm Đức Tấn</t>
  </si>
  <si>
    <t>Trần Trung Kiên</t>
  </si>
  <si>
    <t>Ngô Thị Thanh Nga</t>
  </si>
  <si>
    <t>Nguyễn Hoàng Lan</t>
  </si>
  <si>
    <t>Vương Thị Bạch Tuyết</t>
  </si>
  <si>
    <t>Ngô Thị Hường</t>
  </si>
  <si>
    <t>Lâm Phạm Thị Hải Hà</t>
  </si>
  <si>
    <t>Nguyễn Hùng Cường</t>
  </si>
  <si>
    <t>Nguyễn Thị Nga B</t>
  </si>
  <si>
    <t>Nguyễn Thị Bích Thủy</t>
  </si>
  <si>
    <t>Trần Kim Thoa</t>
  </si>
  <si>
    <t>Đỗ Thị Huyền</t>
  </si>
  <si>
    <t>Nhữ Thùy Liên</t>
  </si>
  <si>
    <t>Phạm Thị Liên</t>
  </si>
  <si>
    <t>Nguyễn Thị Trang</t>
  </si>
  <si>
    <t>Lê Thị Liễu</t>
  </si>
  <si>
    <t>Phạm Công Giang</t>
  </si>
  <si>
    <t>Nguyễn T. Quỳnh Trang</t>
  </si>
  <si>
    <t>Phạm Quang Hạnh</t>
  </si>
  <si>
    <t>Kiều Mạnh</t>
  </si>
  <si>
    <t>64DCTH01</t>
  </si>
  <si>
    <t>64DCTH02</t>
  </si>
  <si>
    <t>64DCTH03</t>
  </si>
  <si>
    <t>64DCDT01</t>
  </si>
  <si>
    <t>64DCDT02</t>
  </si>
  <si>
    <t>64DCDT03</t>
  </si>
  <si>
    <t>65DCHT21</t>
  </si>
  <si>
    <t>65DCHT22</t>
  </si>
  <si>
    <t>65DCHT23</t>
  </si>
  <si>
    <t>65DCDT21</t>
  </si>
  <si>
    <t>65DCDT22</t>
  </si>
  <si>
    <t>65DCDT23</t>
  </si>
  <si>
    <t>65CCTH21</t>
  </si>
  <si>
    <t>65CCDT21</t>
  </si>
  <si>
    <t>Lã Quang Trung</t>
  </si>
  <si>
    <t>Đào Mạnh Tú</t>
  </si>
  <si>
    <t>Nguyễn Thị Vân Anh</t>
  </si>
  <si>
    <t>Lê Chí Luận</t>
  </si>
  <si>
    <t>Bùi Thị Như</t>
  </si>
  <si>
    <t>Ngô Thị Thu Tình</t>
  </si>
  <si>
    <t>Nguyễn Thị Kim Huệ</t>
  </si>
  <si>
    <t>Lê Thanh Tấn</t>
  </si>
  <si>
    <t>Nguyễn Thị Thu Hiền</t>
  </si>
  <si>
    <t>Vũ Văn Linh</t>
  </si>
  <si>
    <t>Đỗ Duy Hà</t>
  </si>
  <si>
    <t>Vũ Thị Thu Hà</t>
  </si>
  <si>
    <t>63DCMX01</t>
  </si>
  <si>
    <t>63DCOT02</t>
  </si>
  <si>
    <t>64DCDM01</t>
  </si>
  <si>
    <t>64DCMT01</t>
  </si>
  <si>
    <t>64DCMX02</t>
  </si>
  <si>
    <t>64DCMX03</t>
  </si>
  <si>
    <t>64DCOT02</t>
  </si>
  <si>
    <t>64DCOT03</t>
  </si>
  <si>
    <t>64DCOT04</t>
  </si>
  <si>
    <t>64DCOT05</t>
  </si>
  <si>
    <t>65DCDM21</t>
  </si>
  <si>
    <t>65DCMT21</t>
  </si>
  <si>
    <t>65DCMX21</t>
  </si>
  <si>
    <t>65DCMX22</t>
  </si>
  <si>
    <t>65DCOT21</t>
  </si>
  <si>
    <t>65DCOT22</t>
  </si>
  <si>
    <t>65DCOT23</t>
  </si>
  <si>
    <t>65DCOT24</t>
  </si>
  <si>
    <t>65CCOT21</t>
  </si>
  <si>
    <t>Tạ Tuấn Hưng</t>
  </si>
  <si>
    <t>Đỗ Hữu Tuấn</t>
  </si>
  <si>
    <t>Nguyễn Công Tuấn</t>
  </si>
  <si>
    <t>Phạm Như Nam</t>
  </si>
  <si>
    <t>Nguyễn Duy Tưởng</t>
  </si>
  <si>
    <t>Nguyễn Thị Nam</t>
  </si>
  <si>
    <t>Vũ Văn Hiệp</t>
  </si>
  <si>
    <t>Hoàng Tú</t>
  </si>
  <si>
    <t>Bùi Văn Trầm</t>
  </si>
  <si>
    <t>Vũ Phi Long</t>
  </si>
  <si>
    <t>Chu Văn Huỳnh</t>
  </si>
  <si>
    <t>Nguyễn Văn Tuân</t>
  </si>
  <si>
    <t>Lê Quang Thắng</t>
  </si>
  <si>
    <t>Nguyễn Thành Nam</t>
  </si>
  <si>
    <t>Lương Quý Hiệp</t>
  </si>
  <si>
    <t>Yên Văn Thực</t>
  </si>
  <si>
    <t>Nguyễn Công Đoàn</t>
  </si>
  <si>
    <t>Đặng Đức Thuận</t>
  </si>
  <si>
    <t>Vũ Quảng Đại</t>
  </si>
  <si>
    <t xml:space="preserve">64CNOT01   </t>
  </si>
  <si>
    <t>65CNOT21</t>
  </si>
  <si>
    <t>Nguyễn Diệp Thành</t>
  </si>
  <si>
    <t>Nguyễn Văn Nhu</t>
  </si>
  <si>
    <t>TT CNCK</t>
  </si>
  <si>
    <t>64DLCD05</t>
  </si>
  <si>
    <t>64DLCD06</t>
  </si>
  <si>
    <t>64DLCD07</t>
  </si>
  <si>
    <t>64DLCD08</t>
  </si>
  <si>
    <t>64DLCD09</t>
  </si>
  <si>
    <t>64DLCD10</t>
  </si>
  <si>
    <t>64DLCD11</t>
  </si>
  <si>
    <t>64DLDD01</t>
  </si>
  <si>
    <t>64DLKT03</t>
  </si>
  <si>
    <t>64DLKT04</t>
  </si>
  <si>
    <t>64DLKT05</t>
  </si>
  <si>
    <t>64DLQT01</t>
  </si>
  <si>
    <t>64DLOT01</t>
  </si>
  <si>
    <t>64DLOT05</t>
  </si>
  <si>
    <t>64DLMX01</t>
  </si>
  <si>
    <t>64DVCD01</t>
  </si>
  <si>
    <t>64CLCD02</t>
  </si>
  <si>
    <t>64CLCD04</t>
  </si>
  <si>
    <t>64CLKT01</t>
  </si>
  <si>
    <t>65DLCD21</t>
  </si>
  <si>
    <t>65DLCD22</t>
  </si>
  <si>
    <t>65DLCD23</t>
  </si>
  <si>
    <t>65DLCD24</t>
  </si>
  <si>
    <t>65DLCD25</t>
  </si>
  <si>
    <t>65DLCD26</t>
  </si>
  <si>
    <t>65DLDD21</t>
  </si>
  <si>
    <t>65DLDD22</t>
  </si>
  <si>
    <t>65DLOT21</t>
  </si>
  <si>
    <t>65DLMX21</t>
  </si>
  <si>
    <t>65DLKT21</t>
  </si>
  <si>
    <t>65DLKT22</t>
  </si>
  <si>
    <t>65DLKT23</t>
  </si>
  <si>
    <t>65DLKT24</t>
  </si>
  <si>
    <t>65DLKX21</t>
  </si>
  <si>
    <t>65DLQT21</t>
  </si>
  <si>
    <t>65CLCD21</t>
  </si>
  <si>
    <t>65CLCD22</t>
  </si>
  <si>
    <t>65CLCD23</t>
  </si>
  <si>
    <t>65DLCD27</t>
  </si>
  <si>
    <t>65DLCD28</t>
  </si>
  <si>
    <t>65DLDD23</t>
  </si>
  <si>
    <t>65DLOT22</t>
  </si>
  <si>
    <t>65DLKT25</t>
  </si>
  <si>
    <t>65DVCD21</t>
  </si>
  <si>
    <t>Nguyễn Mạnh Hùng</t>
  </si>
  <si>
    <t>Dương Văn Đoan</t>
  </si>
  <si>
    <t>Nguyễn Thị Hồng Hạnh</t>
  </si>
  <si>
    <t>Nguyễn Tiến Hưng</t>
  </si>
  <si>
    <t>Nguyễn T. Thu Ngà</t>
  </si>
  <si>
    <t>Nguyễn Quang Chấn</t>
  </si>
  <si>
    <t>Trần Tuấn Nghĩa</t>
  </si>
  <si>
    <t>Đỗ Thanh Long</t>
  </si>
  <si>
    <t>Lê Thị Thu Cúc</t>
  </si>
  <si>
    <t>Dương Thị Thu Hương</t>
  </si>
  <si>
    <t>Lê Thu Hiền</t>
  </si>
  <si>
    <t>Stt</t>
  </si>
  <si>
    <t>Nguyễn Xuân Hành</t>
  </si>
  <si>
    <t>Trương Tất Anh</t>
  </si>
  <si>
    <t>Trần Văn Hiếu</t>
  </si>
  <si>
    <t>Giáo viên 
chủ nhiệm lớp</t>
  </si>
  <si>
    <t>Khoa Công nghệ thông tin</t>
  </si>
  <si>
    <r>
      <t xml:space="preserve">DANH SÁCH GIÁO VIÊN CHỦ NHIỆM KIÊM CỐ VẤN HỌC TẬP
</t>
    </r>
    <r>
      <rPr>
        <i/>
        <sz val="14"/>
        <color theme="1"/>
        <rFont val="Times New Roman"/>
        <family val="1"/>
      </rPr>
      <t>Kèm theo Quyết định số 528 /ĐH-CNGTVT ngày 11 tháng 3 năm 2015 
của Hiệu trưởng Trường Đại học Công nghệ GTVT</t>
    </r>
  </si>
  <si>
    <t>Trung tâm Công nghệ Cơ khí</t>
  </si>
  <si>
    <t>Nguyễn Thị Diệu Thu</t>
  </si>
  <si>
    <t>Hoàng Văn Lâm</t>
  </si>
  <si>
    <t>Hoàng Thị Thanh</t>
  </si>
  <si>
    <t>Phạm Thị Thanh Nhàn</t>
  </si>
  <si>
    <t>Giáp Văn Lợi</t>
  </si>
  <si>
    <t>Khoa KHCB
P. KHCN&amp;HTQT</t>
  </si>
  <si>
    <t>Trần Trọng Tuấn</t>
  </si>
  <si>
    <t>Phạm Thanh Hiếu</t>
  </si>
  <si>
    <t>Ngô Thị Hồng Quế</t>
  </si>
  <si>
    <t>Ông Văn Hoàng</t>
  </si>
  <si>
    <t>Vũ Xuân Nhâm</t>
  </si>
  <si>
    <t>Phòng CT HSSV</t>
  </si>
  <si>
    <t>Đào Nhật Tân</t>
  </si>
  <si>
    <t>Bùi Gia Phi</t>
  </si>
  <si>
    <t>Nguyễn Thị Huệ</t>
  </si>
  <si>
    <t>Khoa Cơ sở kĩ thuật</t>
  </si>
  <si>
    <t>Lưu Thị Thu Hà</t>
  </si>
  <si>
    <t>Phạm Hồng Chuyên</t>
  </si>
  <si>
    <t>Công Minh Quang</t>
  </si>
  <si>
    <t>Trần Thị Hồng Nhung</t>
  </si>
  <si>
    <t>63DLDD01</t>
  </si>
  <si>
    <t>63DLDD02</t>
  </si>
  <si>
    <t>63DVOT01</t>
  </si>
  <si>
    <t>Khoa Khoa học cơ bản</t>
  </si>
  <si>
    <t>Lê Hoài Nam</t>
  </si>
  <si>
    <t>Nguyễn Minh Nguyệt</t>
  </si>
  <si>
    <t>Phạm Trường Giang</t>
  </si>
  <si>
    <t>Nguyễn Hữu Giang</t>
  </si>
  <si>
    <t>66DCCA21</t>
  </si>
  <si>
    <t>Nguyễn Anh Tuấn</t>
  </si>
  <si>
    <t>66DCCA22</t>
  </si>
  <si>
    <t>Nguyễn Văn Hiền</t>
  </si>
  <si>
    <t>66DCCC21</t>
  </si>
  <si>
    <t>Ngô Quốc Trinh
Nguyễn Long Khánh</t>
  </si>
  <si>
    <t>Phòng KHCN&amp;HTQT</t>
  </si>
  <si>
    <t>66DCCDA1</t>
  </si>
  <si>
    <t>Nguyễn Minh Khoa</t>
  </si>
  <si>
    <t>66DCCD21</t>
  </si>
  <si>
    <t>Phạm Văn Huỳnh</t>
  </si>
  <si>
    <t>66DCCD22</t>
  </si>
  <si>
    <t>Nguyễn Hữu May</t>
  </si>
  <si>
    <t>66DCCD23</t>
  </si>
  <si>
    <t>Lê Hoàng Anh</t>
  </si>
  <si>
    <t>66DCCD24</t>
  </si>
  <si>
    <t>Tạ Thế Anh</t>
  </si>
  <si>
    <t>Phòng Đảm bảo chất lượng</t>
  </si>
  <si>
    <t>66DCCD25</t>
  </si>
  <si>
    <t>Nguyễn Quốc Tới</t>
  </si>
  <si>
    <t>66DCCS21</t>
  </si>
  <si>
    <t>Vũ Hoài Nam</t>
  </si>
  <si>
    <t>66DCDB21</t>
  </si>
  <si>
    <t>Lê Quang Huy</t>
  </si>
  <si>
    <t>66DCDB22</t>
  </si>
  <si>
    <t>Lê Minh Hải</t>
  </si>
  <si>
    <t>66DCDD21</t>
  </si>
  <si>
    <t>Bùi Gia Linh</t>
  </si>
  <si>
    <t>66DCDD22</t>
  </si>
  <si>
    <t>Kiều Văn Cẩn</t>
  </si>
  <si>
    <t>66DCDD23</t>
  </si>
  <si>
    <t>Phạm Thị Huế</t>
  </si>
  <si>
    <t>66DCMO21</t>
  </si>
  <si>
    <t>Hoàng Thị Hương Giang</t>
  </si>
  <si>
    <t>66CCCD21</t>
  </si>
  <si>
    <t>Vũ Quang Dũng</t>
  </si>
  <si>
    <t>66CCDD21</t>
  </si>
  <si>
    <t>Nguyễn Thị Thơ</t>
  </si>
  <si>
    <t>Khoa Lý luận chính trị</t>
  </si>
  <si>
    <t>66DCCO21</t>
  </si>
  <si>
    <t>Trương Văn Toàn</t>
  </si>
  <si>
    <t>Khoa Cơ sở kỹ thuật</t>
  </si>
  <si>
    <t>66DCCO22</t>
  </si>
  <si>
    <t>66DCCO23</t>
  </si>
  <si>
    <t>66DCDM21</t>
  </si>
  <si>
    <t>66DCMT21</t>
  </si>
  <si>
    <t>66DCMX21</t>
  </si>
  <si>
    <t>66DCMX22</t>
  </si>
  <si>
    <t>Nguyễn Xuân Hòa</t>
  </si>
  <si>
    <t>66DCMX23</t>
  </si>
  <si>
    <t>Đào Thị Hương Giang</t>
  </si>
  <si>
    <t>66DCOT21</t>
  </si>
  <si>
    <t>Bùi Thị Phương Thảo</t>
  </si>
  <si>
    <t>66DCOT22</t>
  </si>
  <si>
    <t>66DCOT23</t>
  </si>
  <si>
    <t>Nguyễn Thanh Minh</t>
  </si>
  <si>
    <t>66DCOT24</t>
  </si>
  <si>
    <t>66CCOT21</t>
  </si>
  <si>
    <t>Đỗ Quang Hưng</t>
  </si>
  <si>
    <t>66DCDT21</t>
  </si>
  <si>
    <t>Vương Thị Hương</t>
  </si>
  <si>
    <t>66DCDT22</t>
  </si>
  <si>
    <t>Đỗ Xuân Thu</t>
  </si>
  <si>
    <t>66DCDT23</t>
  </si>
  <si>
    <t>66DCHT21</t>
  </si>
  <si>
    <t>Trần Hà Thanh</t>
  </si>
  <si>
    <t>66DCHT22</t>
  </si>
  <si>
    <t>Lê Thị Hoa</t>
  </si>
  <si>
    <t>66DCHT23</t>
  </si>
  <si>
    <t>Lương Hoàng Anh</t>
  </si>
  <si>
    <t>66DCTM21</t>
  </si>
  <si>
    <t>Nguyễn Hữu Tuân</t>
  </si>
  <si>
    <t>66DCTM22</t>
  </si>
  <si>
    <t>Hoàng Thế Phương</t>
  </si>
  <si>
    <t>66DCTM23</t>
  </si>
  <si>
    <t>Hoàng Thị Thúy</t>
  </si>
  <si>
    <t>66CCTH21</t>
  </si>
  <si>
    <t>66DCKT21</t>
  </si>
  <si>
    <t>Lê Tuyết Nhung</t>
  </si>
  <si>
    <t>66DCKT22</t>
  </si>
  <si>
    <t>66DCKT23</t>
  </si>
  <si>
    <t>66DCKT24</t>
  </si>
  <si>
    <t>Nguyễn Thị Thanh Hiền</t>
  </si>
  <si>
    <t>66DCKT25</t>
  </si>
  <si>
    <t>Phan Thùy Dương</t>
  </si>
  <si>
    <t>66DCKT26</t>
  </si>
  <si>
    <t>66DCKT27</t>
  </si>
  <si>
    <t>Nguyễn Thị Nga</t>
  </si>
  <si>
    <t>66DCKX21</t>
  </si>
  <si>
    <t>66DCKX22</t>
  </si>
  <si>
    <t>66DCKX23</t>
  </si>
  <si>
    <t>66DCKX24</t>
  </si>
  <si>
    <t>Dương Văn Nhung</t>
  </si>
  <si>
    <t>66DCQT21</t>
  </si>
  <si>
    <t>Phạm Hoàng Anh</t>
  </si>
  <si>
    <t>66DCQT22</t>
  </si>
  <si>
    <t>Đỗ Thị Vân Anh</t>
  </si>
  <si>
    <t>66DCQT23</t>
  </si>
  <si>
    <t>Đặng Thu Hằng</t>
  </si>
  <si>
    <t>66DCQT24</t>
  </si>
  <si>
    <t>Lê Xuân Ngọc</t>
  </si>
  <si>
    <t>66DCTN21</t>
  </si>
  <si>
    <t>Đỗ Thị Thơ</t>
  </si>
  <si>
    <t>66DCTN22</t>
  </si>
  <si>
    <t>Nguyễn Thị Dung</t>
  </si>
  <si>
    <t>66DCVB21</t>
  </si>
  <si>
    <t>Lê Thu Sao</t>
  </si>
  <si>
    <t>66DCVL21</t>
  </si>
  <si>
    <t>66DCVL22</t>
  </si>
  <si>
    <t>66DCVS21</t>
  </si>
  <si>
    <t>Nguyễn Thị Huyền Trang</t>
  </si>
  <si>
    <t>66CCKT21</t>
  </si>
  <si>
    <t>Lê Thu Hằng</t>
  </si>
  <si>
    <t>66CCKX21</t>
  </si>
  <si>
    <t>66DLCD21</t>
  </si>
  <si>
    <t>Lê Thanh Hải</t>
  </si>
  <si>
    <t>66DLCD22</t>
  </si>
  <si>
    <t>Triệu Đình Mạnh</t>
  </si>
  <si>
    <t>66DLCD23</t>
  </si>
  <si>
    <t>Vũ Trung Hiếu</t>
  </si>
  <si>
    <t>66DLCD24</t>
  </si>
  <si>
    <t>66DLCD25</t>
  </si>
  <si>
    <t>Phòng Công tác HSSV</t>
  </si>
  <si>
    <t>66DLCD26</t>
  </si>
  <si>
    <t>Hoàng Anh Tuấn</t>
  </si>
  <si>
    <t>66DLDD21</t>
  </si>
  <si>
    <t>66DLDD22</t>
  </si>
  <si>
    <t>Nguyễn Thị Đức Hạnh</t>
  </si>
  <si>
    <t>Phòng Đào tạo</t>
  </si>
  <si>
    <t>66DLKT21</t>
  </si>
  <si>
    <t>Chu Thị Thu Hằng</t>
  </si>
  <si>
    <t>66DLKT22</t>
  </si>
  <si>
    <t>Lê Thị Ly</t>
  </si>
  <si>
    <t>66DLQT21</t>
  </si>
  <si>
    <t>Trần Thị Duyên</t>
  </si>
  <si>
    <t>66DLKX21</t>
  </si>
  <si>
    <t>Phạm Thị Thanh Huyền</t>
  </si>
  <si>
    <t>66DLVS21</t>
  </si>
  <si>
    <t>Nguyễn Thị Hải Du</t>
  </si>
  <si>
    <t>66DLOT21</t>
  </si>
  <si>
    <t>66CLCD21</t>
  </si>
  <si>
    <t>66DLCD27</t>
  </si>
  <si>
    <t>66DLCD28</t>
  </si>
  <si>
    <t>66DLCD29</t>
  </si>
  <si>
    <t>66DLOT22</t>
  </si>
  <si>
    <t>66DLKT23</t>
  </si>
  <si>
    <t>Sĩ số</t>
  </si>
  <si>
    <t>Họ và tên GVCN-CVHT</t>
  </si>
  <si>
    <t>Lớp</t>
  </si>
  <si>
    <t>Sĩ số lớp</t>
  </si>
  <si>
    <t>Số sv 
tham gia BHYT HSSV</t>
  </si>
  <si>
    <t>Số sv 
chưa tham gia BHYT HSSV</t>
  </si>
  <si>
    <t>SỐ LƯỢNG SINH VIÊN CÁC LỚP CHƯA THAM GIA BHYT 2017</t>
  </si>
</sst>
</file>

<file path=xl/styles.xml><?xml version="1.0" encoding="utf-8"?>
<styleSheet xmlns="http://schemas.openxmlformats.org/spreadsheetml/2006/main">
  <fonts count="18"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4"/>
      <color theme="1"/>
      <name val=".VnTime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wrapText="1"/>
    </xf>
    <xf numFmtId="0" fontId="10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/>
    <xf numFmtId="0" fontId="6" fillId="0" borderId="3" xfId="0" applyFont="1" applyBorder="1" applyAlignment="1">
      <alignment vertical="top" wrapText="1"/>
    </xf>
    <xf numFmtId="0" fontId="11" fillId="0" borderId="0" xfId="0" applyFont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/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5" fillId="0" borderId="0" xfId="0" applyFont="1"/>
    <xf numFmtId="0" fontId="7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wrapText="1"/>
    </xf>
    <xf numFmtId="0" fontId="16" fillId="0" borderId="0" xfId="0" applyFont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3" xfId="0" applyFont="1" applyBorder="1"/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0" fillId="2" borderId="0" xfId="0" applyFill="1"/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0" fillId="0" borderId="0" xfId="0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selection activeCell="A2" sqref="A2:G2"/>
    </sheetView>
  </sheetViews>
  <sheetFormatPr defaultRowHeight="16.5"/>
  <cols>
    <col min="1" max="1" width="6.625" style="1" customWidth="1"/>
    <col min="2" max="2" width="31" style="1" customWidth="1"/>
    <col min="3" max="3" width="18.375" style="1" hidden="1" customWidth="1"/>
    <col min="4" max="4" width="17.125" style="1" customWidth="1"/>
    <col min="5" max="5" width="10.625" style="1" customWidth="1"/>
    <col min="6" max="6" width="9.75" style="1" customWidth="1"/>
    <col min="7" max="7" width="12.125" style="1" customWidth="1"/>
    <col min="8" max="16384" width="9" style="1"/>
  </cols>
  <sheetData>
    <row r="1" spans="1:7" ht="2.25" customHeight="1"/>
    <row r="2" spans="1:7" ht="29.25" customHeight="1">
      <c r="A2" s="67" t="s">
        <v>441</v>
      </c>
      <c r="B2" s="67"/>
      <c r="C2" s="67"/>
      <c r="D2" s="67"/>
      <c r="E2" s="67"/>
      <c r="F2" s="67"/>
      <c r="G2" s="67"/>
    </row>
    <row r="3" spans="1:7" ht="27.75" customHeight="1">
      <c r="A3" s="61" t="s">
        <v>4</v>
      </c>
      <c r="B3" s="61"/>
      <c r="C3" s="61"/>
      <c r="D3" s="61"/>
      <c r="E3" s="61"/>
      <c r="F3" s="61"/>
      <c r="G3" s="61"/>
    </row>
    <row r="4" spans="1:7" ht="18">
      <c r="A4" s="2"/>
      <c r="B4"/>
      <c r="C4"/>
      <c r="D4"/>
    </row>
    <row r="5" spans="1:7" s="22" customFormat="1" ht="73.5" customHeight="1">
      <c r="A5" s="15" t="s">
        <v>253</v>
      </c>
      <c r="B5" s="15" t="s">
        <v>436</v>
      </c>
      <c r="C5" s="15" t="s">
        <v>1</v>
      </c>
      <c r="D5" s="15" t="s">
        <v>437</v>
      </c>
      <c r="E5" s="68" t="s">
        <v>438</v>
      </c>
      <c r="F5" s="69" t="s">
        <v>439</v>
      </c>
      <c r="G5" s="69" t="s">
        <v>440</v>
      </c>
    </row>
    <row r="6" spans="1:7" ht="18.75">
      <c r="A6" s="65">
        <v>1</v>
      </c>
      <c r="B6" s="64" t="s">
        <v>5</v>
      </c>
      <c r="C6" s="65" t="s">
        <v>4</v>
      </c>
      <c r="D6" s="65" t="s">
        <v>6</v>
      </c>
      <c r="E6" s="66">
        <v>23</v>
      </c>
      <c r="F6" s="66"/>
      <c r="G6" s="66">
        <f>E6-F6</f>
        <v>23</v>
      </c>
    </row>
    <row r="7" spans="1:7" ht="18.75">
      <c r="A7" s="65">
        <v>2</v>
      </c>
      <c r="B7" s="64" t="s">
        <v>7</v>
      </c>
      <c r="C7" s="65" t="s">
        <v>4</v>
      </c>
      <c r="D7" s="65" t="s">
        <v>8</v>
      </c>
      <c r="E7" s="66">
        <v>54</v>
      </c>
      <c r="F7" s="66">
        <v>10</v>
      </c>
      <c r="G7" s="66">
        <f>E7-F7</f>
        <v>44</v>
      </c>
    </row>
    <row r="8" spans="1:7" ht="18.75">
      <c r="A8" s="65">
        <v>3</v>
      </c>
      <c r="B8" s="64" t="s">
        <v>9</v>
      </c>
      <c r="C8" s="65" t="s">
        <v>4</v>
      </c>
      <c r="D8" s="65" t="s">
        <v>10</v>
      </c>
      <c r="E8" s="66">
        <v>50</v>
      </c>
      <c r="F8" s="66"/>
      <c r="G8" s="66">
        <f t="shared" ref="G8:G27" si="0">E8-F8</f>
        <v>50</v>
      </c>
    </row>
    <row r="9" spans="1:7" ht="19.5" customHeight="1">
      <c r="A9" s="65">
        <v>4</v>
      </c>
      <c r="B9" s="64" t="s">
        <v>11</v>
      </c>
      <c r="C9" s="65" t="s">
        <v>4</v>
      </c>
      <c r="D9" s="65" t="s">
        <v>12</v>
      </c>
      <c r="E9" s="66">
        <v>43</v>
      </c>
      <c r="F9" s="66"/>
      <c r="G9" s="66">
        <f t="shared" si="0"/>
        <v>43</v>
      </c>
    </row>
    <row r="10" spans="1:7" ht="18.75">
      <c r="A10" s="65">
        <v>5</v>
      </c>
      <c r="B10" s="64" t="s">
        <v>13</v>
      </c>
      <c r="C10" s="65" t="s">
        <v>4</v>
      </c>
      <c r="D10" s="65" t="s">
        <v>14</v>
      </c>
      <c r="E10" s="66">
        <v>49</v>
      </c>
      <c r="F10" s="66">
        <v>9</v>
      </c>
      <c r="G10" s="66">
        <f t="shared" si="0"/>
        <v>40</v>
      </c>
    </row>
    <row r="11" spans="1:7" ht="18.75">
      <c r="A11" s="65">
        <v>6</v>
      </c>
      <c r="B11" s="64" t="s">
        <v>15</v>
      </c>
      <c r="C11" s="65" t="s">
        <v>4</v>
      </c>
      <c r="D11" s="65" t="s">
        <v>16</v>
      </c>
      <c r="E11" s="66">
        <v>53</v>
      </c>
      <c r="F11" s="66"/>
      <c r="G11" s="66">
        <f t="shared" si="0"/>
        <v>53</v>
      </c>
    </row>
    <row r="12" spans="1:7" ht="18.75">
      <c r="A12" s="65">
        <v>7</v>
      </c>
      <c r="B12" s="64" t="s">
        <v>17</v>
      </c>
      <c r="C12" s="65" t="s">
        <v>4</v>
      </c>
      <c r="D12" s="65" t="s">
        <v>18</v>
      </c>
      <c r="E12" s="66">
        <v>17</v>
      </c>
      <c r="F12" s="66"/>
      <c r="G12" s="66">
        <f t="shared" si="0"/>
        <v>17</v>
      </c>
    </row>
    <row r="13" spans="1:7" ht="18.75">
      <c r="A13" s="65">
        <v>8</v>
      </c>
      <c r="B13" s="64" t="s">
        <v>19</v>
      </c>
      <c r="C13" s="65" t="s">
        <v>4</v>
      </c>
      <c r="D13" s="65" t="s">
        <v>20</v>
      </c>
      <c r="E13" s="66">
        <v>53</v>
      </c>
      <c r="F13" s="66"/>
      <c r="G13" s="66">
        <f t="shared" si="0"/>
        <v>53</v>
      </c>
    </row>
    <row r="14" spans="1:7" ht="18.75">
      <c r="A14" s="65">
        <v>9</v>
      </c>
      <c r="B14" s="64" t="s">
        <v>21</v>
      </c>
      <c r="C14" s="65" t="s">
        <v>4</v>
      </c>
      <c r="D14" s="65" t="s">
        <v>22</v>
      </c>
      <c r="E14" s="66">
        <v>56</v>
      </c>
      <c r="F14" s="66"/>
      <c r="G14" s="66">
        <f t="shared" si="0"/>
        <v>56</v>
      </c>
    </row>
    <row r="15" spans="1:7" s="28" customFormat="1" ht="18.75">
      <c r="A15" s="65">
        <v>10</v>
      </c>
      <c r="B15" s="70" t="s">
        <v>265</v>
      </c>
      <c r="C15" s="65" t="s">
        <v>4</v>
      </c>
      <c r="D15" s="71" t="s">
        <v>24</v>
      </c>
      <c r="E15" s="72">
        <v>50</v>
      </c>
      <c r="F15" s="72">
        <v>17</v>
      </c>
      <c r="G15" s="66">
        <f t="shared" si="0"/>
        <v>33</v>
      </c>
    </row>
    <row r="16" spans="1:7" ht="18.75">
      <c r="A16" s="65">
        <v>11</v>
      </c>
      <c r="B16" s="64" t="s">
        <v>27</v>
      </c>
      <c r="C16" s="65" t="s">
        <v>4</v>
      </c>
      <c r="D16" s="65" t="s">
        <v>28</v>
      </c>
      <c r="E16" s="66">
        <v>50</v>
      </c>
      <c r="F16" s="66"/>
      <c r="G16" s="66">
        <f t="shared" si="0"/>
        <v>50</v>
      </c>
    </row>
    <row r="17" spans="1:7" ht="18.75">
      <c r="A17" s="65">
        <v>12</v>
      </c>
      <c r="B17" s="64" t="s">
        <v>29</v>
      </c>
      <c r="C17" s="65" t="s">
        <v>4</v>
      </c>
      <c r="D17" s="65" t="s">
        <v>30</v>
      </c>
      <c r="E17" s="66">
        <v>41</v>
      </c>
      <c r="F17" s="66"/>
      <c r="G17" s="66">
        <f t="shared" si="0"/>
        <v>41</v>
      </c>
    </row>
    <row r="18" spans="1:7" ht="18.75">
      <c r="A18" s="65">
        <v>13</v>
      </c>
      <c r="B18" s="64" t="s">
        <v>31</v>
      </c>
      <c r="C18" s="65" t="s">
        <v>4</v>
      </c>
      <c r="D18" s="65" t="s">
        <v>32</v>
      </c>
      <c r="E18" s="66">
        <v>34</v>
      </c>
      <c r="F18" s="66"/>
      <c r="G18" s="66">
        <f t="shared" si="0"/>
        <v>34</v>
      </c>
    </row>
    <row r="19" spans="1:7" s="28" customFormat="1" ht="18.75">
      <c r="A19" s="65">
        <v>14</v>
      </c>
      <c r="B19" s="70" t="s">
        <v>3</v>
      </c>
      <c r="C19" s="65" t="s">
        <v>4</v>
      </c>
      <c r="D19" s="71" t="s">
        <v>33</v>
      </c>
      <c r="E19" s="72">
        <v>61</v>
      </c>
      <c r="F19" s="72">
        <v>11</v>
      </c>
      <c r="G19" s="66">
        <f t="shared" si="0"/>
        <v>50</v>
      </c>
    </row>
    <row r="20" spans="1:7" ht="18.75">
      <c r="A20" s="65">
        <v>15</v>
      </c>
      <c r="B20" s="64" t="s">
        <v>34</v>
      </c>
      <c r="C20" s="65" t="s">
        <v>4</v>
      </c>
      <c r="D20" s="65" t="s">
        <v>35</v>
      </c>
      <c r="E20" s="66">
        <v>58</v>
      </c>
      <c r="F20" s="66"/>
      <c r="G20" s="66">
        <f t="shared" si="0"/>
        <v>58</v>
      </c>
    </row>
    <row r="21" spans="1:7" ht="18.75">
      <c r="A21" s="65">
        <v>16</v>
      </c>
      <c r="B21" s="64" t="s">
        <v>36</v>
      </c>
      <c r="C21" s="65" t="s">
        <v>4</v>
      </c>
      <c r="D21" s="65" t="s">
        <v>37</v>
      </c>
      <c r="E21" s="66">
        <v>45</v>
      </c>
      <c r="F21" s="66">
        <v>23</v>
      </c>
      <c r="G21" s="66">
        <f t="shared" si="0"/>
        <v>22</v>
      </c>
    </row>
    <row r="22" spans="1:7" ht="18.75">
      <c r="A22" s="65">
        <v>17</v>
      </c>
      <c r="B22" s="64" t="s">
        <v>38</v>
      </c>
      <c r="C22" s="65" t="s">
        <v>4</v>
      </c>
      <c r="D22" s="65" t="s">
        <v>39</v>
      </c>
      <c r="E22" s="66">
        <v>42</v>
      </c>
      <c r="F22" s="66">
        <v>30</v>
      </c>
      <c r="G22" s="66">
        <f t="shared" si="0"/>
        <v>12</v>
      </c>
    </row>
    <row r="23" spans="1:7" ht="18.75">
      <c r="A23" s="65">
        <v>18</v>
      </c>
      <c r="B23" s="64" t="s">
        <v>40</v>
      </c>
      <c r="C23" s="65" t="s">
        <v>4</v>
      </c>
      <c r="D23" s="65" t="s">
        <v>41</v>
      </c>
      <c r="E23" s="66">
        <v>56</v>
      </c>
      <c r="F23" s="66"/>
      <c r="G23" s="66">
        <f t="shared" si="0"/>
        <v>56</v>
      </c>
    </row>
    <row r="24" spans="1:7" ht="18.75">
      <c r="A24" s="65">
        <v>19</v>
      </c>
      <c r="B24" s="64" t="s">
        <v>42</v>
      </c>
      <c r="C24" s="65" t="s">
        <v>4</v>
      </c>
      <c r="D24" s="65" t="s">
        <v>43</v>
      </c>
      <c r="E24" s="66">
        <v>61</v>
      </c>
      <c r="F24" s="66"/>
      <c r="G24" s="66">
        <f t="shared" si="0"/>
        <v>61</v>
      </c>
    </row>
    <row r="25" spans="1:7" ht="18.75">
      <c r="A25" s="65">
        <v>20</v>
      </c>
      <c r="B25" s="64" t="s">
        <v>44</v>
      </c>
      <c r="C25" s="65" t="s">
        <v>4</v>
      </c>
      <c r="D25" s="65" t="s">
        <v>45</v>
      </c>
      <c r="E25" s="66">
        <v>54</v>
      </c>
      <c r="F25" s="66"/>
      <c r="G25" s="66">
        <f t="shared" si="0"/>
        <v>54</v>
      </c>
    </row>
    <row r="26" spans="1:7" ht="18.75">
      <c r="A26" s="65">
        <v>21</v>
      </c>
      <c r="B26" s="64" t="s">
        <v>46</v>
      </c>
      <c r="C26" s="65" t="s">
        <v>4</v>
      </c>
      <c r="D26" s="65" t="s">
        <v>47</v>
      </c>
      <c r="E26" s="66">
        <v>49</v>
      </c>
      <c r="F26" s="66"/>
      <c r="G26" s="66">
        <f t="shared" si="0"/>
        <v>49</v>
      </c>
    </row>
    <row r="27" spans="1:7" ht="18.75">
      <c r="A27" s="65">
        <v>22</v>
      </c>
      <c r="B27" s="64" t="s">
        <v>48</v>
      </c>
      <c r="C27" s="65" t="s">
        <v>4</v>
      </c>
      <c r="D27" s="65" t="s">
        <v>49</v>
      </c>
      <c r="E27" s="66">
        <v>41</v>
      </c>
      <c r="F27" s="66"/>
      <c r="G27" s="66">
        <f t="shared" si="0"/>
        <v>41</v>
      </c>
    </row>
    <row r="28" spans="1:7" ht="18.75">
      <c r="A28" s="65">
        <v>23</v>
      </c>
      <c r="B28" s="64" t="s">
        <v>50</v>
      </c>
      <c r="C28" s="65" t="s">
        <v>4</v>
      </c>
      <c r="D28" s="65" t="s">
        <v>51</v>
      </c>
      <c r="E28" s="66">
        <v>54</v>
      </c>
      <c r="F28" s="66"/>
      <c r="G28" s="66">
        <f>E28-F28</f>
        <v>54</v>
      </c>
    </row>
    <row r="29" spans="1:7" ht="18.75">
      <c r="A29" s="65">
        <v>24</v>
      </c>
      <c r="B29" s="64" t="s">
        <v>52</v>
      </c>
      <c r="C29" s="65" t="s">
        <v>4</v>
      </c>
      <c r="D29" s="65" t="s">
        <v>53</v>
      </c>
      <c r="E29" s="66">
        <v>48</v>
      </c>
      <c r="F29" s="66"/>
      <c r="G29" s="66">
        <f>E29-F29</f>
        <v>48</v>
      </c>
    </row>
    <row r="30" spans="1:7" s="28" customFormat="1" ht="18.75">
      <c r="A30" s="65">
        <v>25</v>
      </c>
      <c r="B30" s="70" t="s">
        <v>23</v>
      </c>
      <c r="C30" s="65" t="s">
        <v>4</v>
      </c>
      <c r="D30" s="71" t="s">
        <v>54</v>
      </c>
      <c r="E30" s="72">
        <v>58</v>
      </c>
      <c r="F30" s="72"/>
      <c r="G30" s="66">
        <f t="shared" ref="G30:G41" si="1">E30-F30</f>
        <v>58</v>
      </c>
    </row>
    <row r="31" spans="1:7" ht="18.75">
      <c r="A31" s="65">
        <v>26</v>
      </c>
      <c r="B31" s="73" t="s">
        <v>74</v>
      </c>
      <c r="C31" s="65" t="s">
        <v>4</v>
      </c>
      <c r="D31" s="65" t="s">
        <v>59</v>
      </c>
      <c r="E31" s="66">
        <v>70</v>
      </c>
      <c r="F31" s="66"/>
      <c r="G31" s="66">
        <f t="shared" si="1"/>
        <v>70</v>
      </c>
    </row>
    <row r="32" spans="1:7" ht="18.75">
      <c r="A32" s="65">
        <v>27</v>
      </c>
      <c r="B32" s="73" t="s">
        <v>75</v>
      </c>
      <c r="C32" s="65" t="s">
        <v>4</v>
      </c>
      <c r="D32" s="65" t="s">
        <v>60</v>
      </c>
      <c r="E32" s="66">
        <v>19</v>
      </c>
      <c r="F32" s="66">
        <v>6</v>
      </c>
      <c r="G32" s="66">
        <f t="shared" si="1"/>
        <v>13</v>
      </c>
    </row>
    <row r="33" spans="1:7" s="24" customFormat="1" ht="43.5" customHeight="1">
      <c r="A33" s="65">
        <v>28</v>
      </c>
      <c r="B33" s="64" t="s">
        <v>84</v>
      </c>
      <c r="C33" s="65" t="s">
        <v>266</v>
      </c>
      <c r="D33" s="65" t="s">
        <v>70</v>
      </c>
      <c r="E33" s="66">
        <v>42</v>
      </c>
      <c r="F33" s="66"/>
      <c r="G33" s="66">
        <f t="shared" si="1"/>
        <v>42</v>
      </c>
    </row>
    <row r="34" spans="1:7" ht="18.75">
      <c r="A34" s="65">
        <v>29</v>
      </c>
      <c r="B34" s="73" t="s">
        <v>76</v>
      </c>
      <c r="C34" s="65" t="s">
        <v>4</v>
      </c>
      <c r="D34" s="65" t="s">
        <v>61</v>
      </c>
      <c r="E34" s="66">
        <v>64</v>
      </c>
      <c r="F34" s="66"/>
      <c r="G34" s="66">
        <f t="shared" si="1"/>
        <v>64</v>
      </c>
    </row>
    <row r="35" spans="1:7" ht="18.75">
      <c r="A35" s="65">
        <v>30</v>
      </c>
      <c r="B35" s="73" t="s">
        <v>77</v>
      </c>
      <c r="C35" s="65" t="s">
        <v>4</v>
      </c>
      <c r="D35" s="65" t="s">
        <v>62</v>
      </c>
      <c r="E35" s="66">
        <v>55</v>
      </c>
      <c r="F35" s="66"/>
      <c r="G35" s="66">
        <f t="shared" si="1"/>
        <v>55</v>
      </c>
    </row>
    <row r="36" spans="1:7" ht="18.75">
      <c r="A36" s="65">
        <v>31</v>
      </c>
      <c r="B36" s="73" t="s">
        <v>78</v>
      </c>
      <c r="C36" s="65" t="s">
        <v>4</v>
      </c>
      <c r="D36" s="65" t="s">
        <v>63</v>
      </c>
      <c r="E36" s="66">
        <v>55</v>
      </c>
      <c r="F36" s="66"/>
      <c r="G36" s="66">
        <f t="shared" si="1"/>
        <v>55</v>
      </c>
    </row>
    <row r="37" spans="1:7" s="28" customFormat="1" ht="18.75">
      <c r="A37" s="65">
        <v>32</v>
      </c>
      <c r="B37" s="74" t="s">
        <v>55</v>
      </c>
      <c r="C37" s="65" t="s">
        <v>4</v>
      </c>
      <c r="D37" s="71" t="s">
        <v>64</v>
      </c>
      <c r="E37" s="66">
        <v>47</v>
      </c>
      <c r="F37" s="72"/>
      <c r="G37" s="66">
        <f t="shared" si="1"/>
        <v>47</v>
      </c>
    </row>
    <row r="38" spans="1:7" ht="18.75">
      <c r="A38" s="65">
        <v>33</v>
      </c>
      <c r="B38" s="73" t="s">
        <v>79</v>
      </c>
      <c r="C38" s="65" t="s">
        <v>4</v>
      </c>
      <c r="D38" s="65" t="s">
        <v>65</v>
      </c>
      <c r="E38" s="66">
        <v>48</v>
      </c>
      <c r="F38" s="66">
        <v>25</v>
      </c>
      <c r="G38" s="66">
        <f t="shared" si="1"/>
        <v>23</v>
      </c>
    </row>
    <row r="39" spans="1:7" ht="18.75">
      <c r="A39" s="65">
        <v>34</v>
      </c>
      <c r="B39" s="73" t="s">
        <v>80</v>
      </c>
      <c r="C39" s="65" t="s">
        <v>4</v>
      </c>
      <c r="D39" s="65" t="s">
        <v>66</v>
      </c>
      <c r="E39" s="66">
        <v>42</v>
      </c>
      <c r="F39" s="66">
        <v>17</v>
      </c>
      <c r="G39" s="66">
        <f t="shared" si="1"/>
        <v>25</v>
      </c>
    </row>
    <row r="40" spans="1:7" ht="18.75">
      <c r="A40" s="65">
        <v>35</v>
      </c>
      <c r="B40" s="73" t="s">
        <v>81</v>
      </c>
      <c r="C40" s="65" t="s">
        <v>4</v>
      </c>
      <c r="D40" s="65" t="s">
        <v>67</v>
      </c>
      <c r="E40" s="66">
        <v>41</v>
      </c>
      <c r="F40" s="66"/>
      <c r="G40" s="66">
        <f t="shared" si="1"/>
        <v>41</v>
      </c>
    </row>
    <row r="41" spans="1:7" ht="18.75">
      <c r="A41" s="65">
        <v>36</v>
      </c>
      <c r="B41" s="73" t="s">
        <v>82</v>
      </c>
      <c r="C41" s="65" t="s">
        <v>4</v>
      </c>
      <c r="D41" s="65" t="s">
        <v>68</v>
      </c>
      <c r="E41" s="66">
        <v>55</v>
      </c>
      <c r="F41" s="66">
        <v>15</v>
      </c>
      <c r="G41" s="66">
        <f t="shared" si="1"/>
        <v>40</v>
      </c>
    </row>
    <row r="42" spans="1:7" ht="18.75">
      <c r="A42" s="65">
        <v>37</v>
      </c>
      <c r="B42" s="73" t="s">
        <v>83</v>
      </c>
      <c r="C42" s="65" t="s">
        <v>4</v>
      </c>
      <c r="D42" s="65" t="s">
        <v>69</v>
      </c>
      <c r="E42" s="66">
        <v>36</v>
      </c>
      <c r="F42" s="66">
        <v>18</v>
      </c>
      <c r="G42" s="66">
        <f>E42-F42</f>
        <v>18</v>
      </c>
    </row>
    <row r="43" spans="1:7" ht="18.75">
      <c r="A43" s="65">
        <v>38</v>
      </c>
      <c r="B43" s="64" t="s">
        <v>85</v>
      </c>
      <c r="C43" s="65" t="s">
        <v>4</v>
      </c>
      <c r="D43" s="65" t="s">
        <v>71</v>
      </c>
      <c r="E43" s="66">
        <v>70</v>
      </c>
      <c r="F43" s="66">
        <v>7</v>
      </c>
      <c r="G43" s="66">
        <f>E43-F43</f>
        <v>63</v>
      </c>
    </row>
    <row r="44" spans="1:7" ht="18.75">
      <c r="A44" s="65">
        <v>39</v>
      </c>
      <c r="B44" s="73" t="s">
        <v>86</v>
      </c>
      <c r="C44" s="65" t="s">
        <v>4</v>
      </c>
      <c r="D44" s="65" t="s">
        <v>72</v>
      </c>
      <c r="E44" s="66">
        <v>59</v>
      </c>
      <c r="F44" s="66">
        <v>16</v>
      </c>
      <c r="G44" s="66">
        <f t="shared" ref="G44:G63" si="2">E44-F44</f>
        <v>43</v>
      </c>
    </row>
    <row r="45" spans="1:7" ht="18.75">
      <c r="A45" s="65">
        <v>40</v>
      </c>
      <c r="B45" s="73" t="s">
        <v>26</v>
      </c>
      <c r="C45" s="65" t="s">
        <v>4</v>
      </c>
      <c r="D45" s="65" t="s">
        <v>73</v>
      </c>
      <c r="E45" s="66">
        <v>22</v>
      </c>
      <c r="F45" s="66"/>
      <c r="G45" s="66">
        <f t="shared" si="2"/>
        <v>22</v>
      </c>
    </row>
    <row r="46" spans="1:7" ht="18.75">
      <c r="A46" s="65">
        <v>41</v>
      </c>
      <c r="B46" s="56" t="s">
        <v>288</v>
      </c>
      <c r="C46" s="56" t="s">
        <v>4</v>
      </c>
      <c r="D46" s="54" t="s">
        <v>289</v>
      </c>
      <c r="E46" s="52">
        <v>54</v>
      </c>
      <c r="F46" s="66">
        <v>24</v>
      </c>
      <c r="G46" s="66">
        <f t="shared" si="2"/>
        <v>30</v>
      </c>
    </row>
    <row r="47" spans="1:7" ht="18.75">
      <c r="A47" s="65">
        <v>42</v>
      </c>
      <c r="B47" s="56" t="s">
        <v>290</v>
      </c>
      <c r="C47" s="56" t="s">
        <v>4</v>
      </c>
      <c r="D47" s="54" t="s">
        <v>291</v>
      </c>
      <c r="E47" s="52">
        <v>52</v>
      </c>
      <c r="F47" s="66">
        <v>12</v>
      </c>
      <c r="G47" s="66">
        <f t="shared" si="2"/>
        <v>40</v>
      </c>
    </row>
    <row r="48" spans="1:7" ht="18.75">
      <c r="A48" s="65">
        <v>43</v>
      </c>
      <c r="B48" s="56" t="s">
        <v>292</v>
      </c>
      <c r="C48" s="56" t="s">
        <v>4</v>
      </c>
      <c r="D48" s="54" t="s">
        <v>293</v>
      </c>
      <c r="E48" s="52">
        <v>25</v>
      </c>
      <c r="F48" s="66">
        <v>5</v>
      </c>
      <c r="G48" s="66">
        <f t="shared" si="2"/>
        <v>20</v>
      </c>
    </row>
    <row r="49" spans="1:7" ht="33">
      <c r="A49" s="65">
        <v>44</v>
      </c>
      <c r="B49" s="56" t="s">
        <v>294</v>
      </c>
      <c r="C49" s="56" t="s">
        <v>295</v>
      </c>
      <c r="D49" s="54" t="s">
        <v>296</v>
      </c>
      <c r="E49" s="52">
        <v>44</v>
      </c>
      <c r="F49" s="66"/>
      <c r="G49" s="66">
        <f t="shared" si="2"/>
        <v>44</v>
      </c>
    </row>
    <row r="50" spans="1:7" ht="18.75">
      <c r="A50" s="65">
        <v>45</v>
      </c>
      <c r="B50" s="56" t="s">
        <v>297</v>
      </c>
      <c r="C50" s="56" t="s">
        <v>4</v>
      </c>
      <c r="D50" s="54" t="s">
        <v>298</v>
      </c>
      <c r="E50" s="52">
        <v>52</v>
      </c>
      <c r="F50" s="66"/>
      <c r="G50" s="66">
        <f t="shared" si="2"/>
        <v>52</v>
      </c>
    </row>
    <row r="51" spans="1:7" ht="18.75">
      <c r="A51" s="65">
        <v>46</v>
      </c>
      <c r="B51" s="56" t="s">
        <v>299</v>
      </c>
      <c r="C51" s="56" t="s">
        <v>4</v>
      </c>
      <c r="D51" s="54" t="s">
        <v>300</v>
      </c>
      <c r="E51" s="52">
        <v>54</v>
      </c>
      <c r="F51" s="66"/>
      <c r="G51" s="66">
        <f t="shared" si="2"/>
        <v>54</v>
      </c>
    </row>
    <row r="52" spans="1:7" ht="18.75">
      <c r="A52" s="65">
        <v>47</v>
      </c>
      <c r="B52" s="56" t="s">
        <v>301</v>
      </c>
      <c r="C52" s="56" t="s">
        <v>4</v>
      </c>
      <c r="D52" s="54" t="s">
        <v>302</v>
      </c>
      <c r="E52" s="52">
        <v>49</v>
      </c>
      <c r="F52" s="66"/>
      <c r="G52" s="66">
        <f t="shared" si="2"/>
        <v>49</v>
      </c>
    </row>
    <row r="53" spans="1:7" ht="18.75">
      <c r="A53" s="65">
        <v>48</v>
      </c>
      <c r="B53" s="56" t="s">
        <v>303</v>
      </c>
      <c r="C53" s="56" t="s">
        <v>4</v>
      </c>
      <c r="D53" s="54" t="s">
        <v>304</v>
      </c>
      <c r="E53" s="52">
        <v>53</v>
      </c>
      <c r="F53" s="66"/>
      <c r="G53" s="66">
        <f t="shared" si="2"/>
        <v>53</v>
      </c>
    </row>
    <row r="54" spans="1:7" ht="33">
      <c r="A54" s="65">
        <v>49</v>
      </c>
      <c r="B54" s="72" t="s">
        <v>305</v>
      </c>
      <c r="C54" s="56" t="s">
        <v>306</v>
      </c>
      <c r="D54" s="54" t="s">
        <v>307</v>
      </c>
      <c r="E54" s="52">
        <v>0</v>
      </c>
      <c r="F54" s="66"/>
      <c r="G54" s="66">
        <f t="shared" si="2"/>
        <v>0</v>
      </c>
    </row>
    <row r="55" spans="1:7" ht="18.75">
      <c r="A55" s="65">
        <v>50</v>
      </c>
      <c r="B55" s="56" t="s">
        <v>308</v>
      </c>
      <c r="C55" s="56" t="s">
        <v>4</v>
      </c>
      <c r="D55" s="54" t="s">
        <v>309</v>
      </c>
      <c r="E55" s="52">
        <v>52</v>
      </c>
      <c r="F55" s="66"/>
      <c r="G55" s="66">
        <f t="shared" si="2"/>
        <v>52</v>
      </c>
    </row>
    <row r="56" spans="1:7" ht="18.75">
      <c r="A56" s="65">
        <v>51</v>
      </c>
      <c r="B56" s="56" t="s">
        <v>310</v>
      </c>
      <c r="C56" s="56" t="s">
        <v>4</v>
      </c>
      <c r="D56" s="54" t="s">
        <v>311</v>
      </c>
      <c r="E56" s="52">
        <v>66</v>
      </c>
      <c r="F56" s="66"/>
      <c r="G56" s="66">
        <f t="shared" si="2"/>
        <v>66</v>
      </c>
    </row>
    <row r="57" spans="1:7" ht="18.75">
      <c r="A57" s="65">
        <v>52</v>
      </c>
      <c r="B57" s="56" t="s">
        <v>312</v>
      </c>
      <c r="C57" s="56" t="s">
        <v>4</v>
      </c>
      <c r="D57" s="54" t="s">
        <v>313</v>
      </c>
      <c r="E57" s="52">
        <v>58</v>
      </c>
      <c r="F57" s="66"/>
      <c r="G57" s="66">
        <f t="shared" si="2"/>
        <v>58</v>
      </c>
    </row>
    <row r="58" spans="1:7" ht="18.75">
      <c r="A58" s="65">
        <v>53</v>
      </c>
      <c r="B58" s="56" t="s">
        <v>314</v>
      </c>
      <c r="C58" s="56" t="s">
        <v>4</v>
      </c>
      <c r="D58" s="54" t="s">
        <v>315</v>
      </c>
      <c r="E58" s="52">
        <v>55</v>
      </c>
      <c r="F58" s="66"/>
      <c r="G58" s="66">
        <f t="shared" si="2"/>
        <v>55</v>
      </c>
    </row>
    <row r="59" spans="1:7" ht="18.75">
      <c r="A59" s="65">
        <v>54</v>
      </c>
      <c r="B59" s="56" t="s">
        <v>316</v>
      </c>
      <c r="C59" s="56" t="s">
        <v>4</v>
      </c>
      <c r="D59" s="54" t="s">
        <v>317</v>
      </c>
      <c r="E59" s="52">
        <v>55</v>
      </c>
      <c r="F59" s="66"/>
      <c r="G59" s="66">
        <f t="shared" si="2"/>
        <v>55</v>
      </c>
    </row>
    <row r="60" spans="1:7" ht="18.75">
      <c r="A60" s="65">
        <v>55</v>
      </c>
      <c r="B60" s="56" t="s">
        <v>318</v>
      </c>
      <c r="C60" s="56" t="s">
        <v>4</v>
      </c>
      <c r="D60" s="54" t="s">
        <v>319</v>
      </c>
      <c r="E60" s="52">
        <v>36</v>
      </c>
      <c r="F60" s="66">
        <v>20</v>
      </c>
      <c r="G60" s="66">
        <f t="shared" si="2"/>
        <v>16</v>
      </c>
    </row>
    <row r="61" spans="1:7" ht="18.75">
      <c r="A61" s="65">
        <v>56</v>
      </c>
      <c r="B61" s="56" t="s">
        <v>320</v>
      </c>
      <c r="C61" s="56" t="s">
        <v>4</v>
      </c>
      <c r="D61" s="54" t="s">
        <v>321</v>
      </c>
      <c r="E61" s="52">
        <v>44</v>
      </c>
      <c r="F61" s="66">
        <v>26</v>
      </c>
      <c r="G61" s="66">
        <f t="shared" si="2"/>
        <v>18</v>
      </c>
    </row>
    <row r="62" spans="1:7" ht="18.75">
      <c r="A62" s="65">
        <v>57</v>
      </c>
      <c r="B62" s="56" t="s">
        <v>322</v>
      </c>
      <c r="C62" s="56" t="s">
        <v>4</v>
      </c>
      <c r="D62" s="54" t="s">
        <v>323</v>
      </c>
      <c r="E62" s="52">
        <v>61</v>
      </c>
      <c r="F62" s="66"/>
      <c r="G62" s="66">
        <f t="shared" si="2"/>
        <v>61</v>
      </c>
    </row>
    <row r="63" spans="1:7" ht="18.75">
      <c r="A63" s="65">
        <v>58</v>
      </c>
      <c r="B63" s="56" t="s">
        <v>324</v>
      </c>
      <c r="C63" s="56" t="s">
        <v>4</v>
      </c>
      <c r="D63" s="54" t="s">
        <v>325</v>
      </c>
      <c r="E63" s="52">
        <v>14</v>
      </c>
      <c r="F63" s="66"/>
      <c r="G63" s="66">
        <f t="shared" si="2"/>
        <v>14</v>
      </c>
    </row>
  </sheetData>
  <mergeCells count="2">
    <mergeCell ref="A3:G3"/>
    <mergeCell ref="A2:G2"/>
  </mergeCells>
  <pageMargins left="0.45" right="0.2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sqref="A1:G1"/>
    </sheetView>
  </sheetViews>
  <sheetFormatPr defaultRowHeight="15.75"/>
  <cols>
    <col min="1" max="1" width="6.125" customWidth="1"/>
    <col min="2" max="2" width="26.75" customWidth="1"/>
    <col min="3" max="3" width="23.125" hidden="1" customWidth="1"/>
    <col min="4" max="4" width="17" customWidth="1"/>
    <col min="5" max="5" width="11.75" style="59" customWidth="1"/>
    <col min="6" max="6" width="10" customWidth="1"/>
    <col min="7" max="7" width="11.125" customWidth="1"/>
  </cols>
  <sheetData>
    <row r="1" spans="1:7" s="10" customFormat="1" ht="25.5" customHeight="1">
      <c r="A1" s="67" t="s">
        <v>441</v>
      </c>
      <c r="B1" s="67"/>
      <c r="C1" s="67"/>
      <c r="D1" s="67"/>
      <c r="E1" s="67"/>
      <c r="F1" s="67"/>
      <c r="G1" s="67"/>
    </row>
    <row r="2" spans="1:7" ht="22.5" customHeight="1">
      <c r="A2" s="61" t="s">
        <v>56</v>
      </c>
      <c r="B2" s="61"/>
      <c r="C2" s="61"/>
      <c r="D2" s="61"/>
      <c r="E2" s="61"/>
      <c r="F2" s="61"/>
      <c r="G2" s="61"/>
    </row>
    <row r="3" spans="1:7" ht="2.25" customHeight="1">
      <c r="A3" s="2"/>
    </row>
    <row r="4" spans="1:7" s="22" customFormat="1" ht="66">
      <c r="A4" s="15" t="s">
        <v>253</v>
      </c>
      <c r="B4" s="15" t="s">
        <v>436</v>
      </c>
      <c r="C4" s="15" t="s">
        <v>1</v>
      </c>
      <c r="D4" s="15" t="s">
        <v>437</v>
      </c>
      <c r="E4" s="68" t="s">
        <v>435</v>
      </c>
      <c r="F4" s="69" t="s">
        <v>439</v>
      </c>
      <c r="G4" s="69" t="s">
        <v>440</v>
      </c>
    </row>
    <row r="5" spans="1:7" s="78" customFormat="1" ht="21" customHeight="1">
      <c r="A5" s="65">
        <v>1</v>
      </c>
      <c r="B5" s="75" t="s">
        <v>112</v>
      </c>
      <c r="C5" s="71" t="s">
        <v>56</v>
      </c>
      <c r="D5" s="71" t="s">
        <v>87</v>
      </c>
      <c r="E5" s="76">
        <v>65</v>
      </c>
      <c r="F5" s="77">
        <v>50</v>
      </c>
      <c r="G5" s="77">
        <f>E5-F5</f>
        <v>15</v>
      </c>
    </row>
    <row r="6" spans="1:7" s="78" customFormat="1" ht="21" customHeight="1">
      <c r="A6" s="65">
        <v>2</v>
      </c>
      <c r="B6" s="70" t="s">
        <v>113</v>
      </c>
      <c r="C6" s="71" t="s">
        <v>56</v>
      </c>
      <c r="D6" s="71" t="s">
        <v>88</v>
      </c>
      <c r="E6" s="76">
        <v>53</v>
      </c>
      <c r="F6" s="77">
        <v>38</v>
      </c>
      <c r="G6" s="77">
        <f>E6-F6</f>
        <v>15</v>
      </c>
    </row>
    <row r="7" spans="1:7" s="78" customFormat="1" ht="21" customHeight="1">
      <c r="A7" s="65">
        <v>3</v>
      </c>
      <c r="B7" s="70" t="s">
        <v>114</v>
      </c>
      <c r="C7" s="71" t="s">
        <v>56</v>
      </c>
      <c r="D7" s="71" t="s">
        <v>89</v>
      </c>
      <c r="E7" s="76">
        <v>53</v>
      </c>
      <c r="F7" s="77">
        <v>41</v>
      </c>
      <c r="G7" s="77">
        <f t="shared" ref="G7:G47" si="0">E7-F7</f>
        <v>12</v>
      </c>
    </row>
    <row r="8" spans="1:7" s="78" customFormat="1" ht="21" customHeight="1">
      <c r="A8" s="65">
        <v>4</v>
      </c>
      <c r="B8" s="70" t="s">
        <v>108</v>
      </c>
      <c r="C8" s="71" t="s">
        <v>56</v>
      </c>
      <c r="D8" s="71" t="s">
        <v>90</v>
      </c>
      <c r="E8" s="76">
        <v>54</v>
      </c>
      <c r="F8" s="77">
        <v>34</v>
      </c>
      <c r="G8" s="77">
        <f t="shared" si="0"/>
        <v>20</v>
      </c>
    </row>
    <row r="9" spans="1:7" s="81" customFormat="1" ht="21" customHeight="1">
      <c r="A9" s="65">
        <v>5</v>
      </c>
      <c r="B9" s="70" t="s">
        <v>252</v>
      </c>
      <c r="C9" s="71" t="s">
        <v>56</v>
      </c>
      <c r="D9" s="71" t="s">
        <v>91</v>
      </c>
      <c r="E9" s="79">
        <v>52</v>
      </c>
      <c r="F9" s="80">
        <v>37</v>
      </c>
      <c r="G9" s="77">
        <f t="shared" si="0"/>
        <v>15</v>
      </c>
    </row>
    <row r="10" spans="1:7" s="78" customFormat="1" ht="21" customHeight="1">
      <c r="A10" s="65">
        <v>6</v>
      </c>
      <c r="B10" s="70" t="s">
        <v>115</v>
      </c>
      <c r="C10" s="71" t="s">
        <v>56</v>
      </c>
      <c r="D10" s="71" t="s">
        <v>92</v>
      </c>
      <c r="E10" s="79">
        <v>60</v>
      </c>
      <c r="F10" s="77">
        <v>38</v>
      </c>
      <c r="G10" s="77">
        <f t="shared" si="0"/>
        <v>22</v>
      </c>
    </row>
    <row r="11" spans="1:7" s="78" customFormat="1" ht="21" customHeight="1">
      <c r="A11" s="65">
        <v>7</v>
      </c>
      <c r="B11" s="75" t="s">
        <v>116</v>
      </c>
      <c r="C11" s="71" t="s">
        <v>56</v>
      </c>
      <c r="D11" s="71" t="s">
        <v>93</v>
      </c>
      <c r="E11" s="79">
        <v>60</v>
      </c>
      <c r="F11" s="77">
        <v>21</v>
      </c>
      <c r="G11" s="77">
        <f t="shared" si="0"/>
        <v>39</v>
      </c>
    </row>
    <row r="12" spans="1:7" s="78" customFormat="1" ht="21" customHeight="1">
      <c r="A12" s="65">
        <v>8</v>
      </c>
      <c r="B12" s="75" t="s">
        <v>119</v>
      </c>
      <c r="C12" s="71" t="s">
        <v>56</v>
      </c>
      <c r="D12" s="65" t="s">
        <v>94</v>
      </c>
      <c r="E12" s="76">
        <v>59</v>
      </c>
      <c r="F12" s="77">
        <v>24</v>
      </c>
      <c r="G12" s="77">
        <f t="shared" si="0"/>
        <v>35</v>
      </c>
    </row>
    <row r="13" spans="1:7" s="78" customFormat="1" ht="21" customHeight="1">
      <c r="A13" s="65">
        <v>9</v>
      </c>
      <c r="B13" s="64" t="s">
        <v>286</v>
      </c>
      <c r="C13" s="71" t="s">
        <v>56</v>
      </c>
      <c r="D13" s="65" t="s">
        <v>95</v>
      </c>
      <c r="E13" s="76">
        <v>55</v>
      </c>
      <c r="F13" s="77">
        <v>30</v>
      </c>
      <c r="G13" s="77">
        <f t="shared" si="0"/>
        <v>25</v>
      </c>
    </row>
    <row r="14" spans="1:7" s="78" customFormat="1" ht="21" customHeight="1">
      <c r="A14" s="65">
        <v>10</v>
      </c>
      <c r="B14" s="75" t="s">
        <v>251</v>
      </c>
      <c r="C14" s="71" t="s">
        <v>56</v>
      </c>
      <c r="D14" s="65" t="s">
        <v>96</v>
      </c>
      <c r="E14" s="76">
        <v>55</v>
      </c>
      <c r="F14" s="77">
        <v>39</v>
      </c>
      <c r="G14" s="77">
        <f t="shared" si="0"/>
        <v>16</v>
      </c>
    </row>
    <row r="15" spans="1:7" s="78" customFormat="1" ht="21" customHeight="1">
      <c r="A15" s="65">
        <v>11</v>
      </c>
      <c r="B15" s="75" t="s">
        <v>120</v>
      </c>
      <c r="C15" s="71" t="s">
        <v>56</v>
      </c>
      <c r="D15" s="65" t="s">
        <v>97</v>
      </c>
      <c r="E15" s="76">
        <v>56</v>
      </c>
      <c r="F15" s="77">
        <v>30</v>
      </c>
      <c r="G15" s="77">
        <f t="shared" si="0"/>
        <v>26</v>
      </c>
    </row>
    <row r="16" spans="1:7" s="78" customFormat="1" ht="21" customHeight="1">
      <c r="A16" s="65">
        <v>12</v>
      </c>
      <c r="B16" s="64" t="s">
        <v>128</v>
      </c>
      <c r="C16" s="71" t="s">
        <v>56</v>
      </c>
      <c r="D16" s="65" t="s">
        <v>98</v>
      </c>
      <c r="E16" s="76">
        <v>55</v>
      </c>
      <c r="F16" s="77"/>
      <c r="G16" s="77">
        <f t="shared" si="0"/>
        <v>55</v>
      </c>
    </row>
    <row r="17" spans="1:7" s="78" customFormat="1" ht="21" customHeight="1">
      <c r="A17" s="65">
        <v>13</v>
      </c>
      <c r="B17" s="75" t="s">
        <v>121</v>
      </c>
      <c r="C17" s="71" t="s">
        <v>56</v>
      </c>
      <c r="D17" s="65" t="s">
        <v>99</v>
      </c>
      <c r="E17" s="76">
        <v>47</v>
      </c>
      <c r="F17" s="77">
        <v>26</v>
      </c>
      <c r="G17" s="77">
        <f t="shared" si="0"/>
        <v>21</v>
      </c>
    </row>
    <row r="18" spans="1:7" s="78" customFormat="1" ht="21" customHeight="1">
      <c r="A18" s="65">
        <v>14</v>
      </c>
      <c r="B18" s="75" t="s">
        <v>110</v>
      </c>
      <c r="C18" s="71" t="s">
        <v>56</v>
      </c>
      <c r="D18" s="65" t="s">
        <v>100</v>
      </c>
      <c r="E18" s="76">
        <v>58</v>
      </c>
      <c r="F18" s="77"/>
      <c r="G18" s="77">
        <f t="shared" si="0"/>
        <v>58</v>
      </c>
    </row>
    <row r="19" spans="1:7" s="78" customFormat="1" ht="21" customHeight="1">
      <c r="A19" s="65">
        <v>15</v>
      </c>
      <c r="B19" s="75" t="s">
        <v>122</v>
      </c>
      <c r="C19" s="71" t="s">
        <v>56</v>
      </c>
      <c r="D19" s="65" t="s">
        <v>101</v>
      </c>
      <c r="E19" s="76">
        <v>55</v>
      </c>
      <c r="F19" s="77"/>
      <c r="G19" s="77">
        <f t="shared" si="0"/>
        <v>55</v>
      </c>
    </row>
    <row r="20" spans="1:7" s="78" customFormat="1" ht="21" customHeight="1">
      <c r="A20" s="65">
        <v>16</v>
      </c>
      <c r="B20" s="75" t="s">
        <v>109</v>
      </c>
      <c r="C20" s="71" t="s">
        <v>56</v>
      </c>
      <c r="D20" s="65" t="s">
        <v>102</v>
      </c>
      <c r="E20" s="76">
        <v>53</v>
      </c>
      <c r="F20" s="77">
        <v>32</v>
      </c>
      <c r="G20" s="77">
        <f t="shared" si="0"/>
        <v>21</v>
      </c>
    </row>
    <row r="21" spans="1:7" s="78" customFormat="1" ht="21" customHeight="1">
      <c r="A21" s="65">
        <v>17</v>
      </c>
      <c r="B21" s="75" t="s">
        <v>123</v>
      </c>
      <c r="C21" s="71" t="s">
        <v>56</v>
      </c>
      <c r="D21" s="65" t="s">
        <v>103</v>
      </c>
      <c r="E21" s="76">
        <v>15</v>
      </c>
      <c r="F21" s="77"/>
      <c r="G21" s="77">
        <f t="shared" si="0"/>
        <v>15</v>
      </c>
    </row>
    <row r="22" spans="1:7" s="78" customFormat="1" ht="21" customHeight="1">
      <c r="A22" s="65">
        <v>18</v>
      </c>
      <c r="B22" s="75" t="s">
        <v>124</v>
      </c>
      <c r="C22" s="71" t="s">
        <v>56</v>
      </c>
      <c r="D22" s="65" t="s">
        <v>104</v>
      </c>
      <c r="E22" s="76">
        <v>36</v>
      </c>
      <c r="F22" s="77">
        <v>22</v>
      </c>
      <c r="G22" s="77">
        <f t="shared" si="0"/>
        <v>14</v>
      </c>
    </row>
    <row r="23" spans="1:7" s="78" customFormat="1" ht="21" customHeight="1">
      <c r="A23" s="65">
        <v>19</v>
      </c>
      <c r="B23" s="75" t="s">
        <v>125</v>
      </c>
      <c r="C23" s="71" t="s">
        <v>56</v>
      </c>
      <c r="D23" s="65" t="s">
        <v>105</v>
      </c>
      <c r="E23" s="76">
        <v>34</v>
      </c>
      <c r="F23" s="77"/>
      <c r="G23" s="77">
        <f t="shared" si="0"/>
        <v>34</v>
      </c>
    </row>
    <row r="24" spans="1:7" s="78" customFormat="1" ht="21" customHeight="1">
      <c r="A24" s="65">
        <v>20</v>
      </c>
      <c r="B24" s="75" t="s">
        <v>126</v>
      </c>
      <c r="C24" s="71" t="s">
        <v>56</v>
      </c>
      <c r="D24" s="82" t="s">
        <v>106</v>
      </c>
      <c r="E24" s="76">
        <v>46</v>
      </c>
      <c r="F24" s="77">
        <v>31</v>
      </c>
      <c r="G24" s="77">
        <f t="shared" si="0"/>
        <v>15</v>
      </c>
    </row>
    <row r="25" spans="1:7" s="78" customFormat="1" ht="21" customHeight="1">
      <c r="A25" s="65">
        <v>21</v>
      </c>
      <c r="B25" s="56" t="s">
        <v>263</v>
      </c>
      <c r="C25" s="56" t="s">
        <v>56</v>
      </c>
      <c r="D25" s="54" t="s">
        <v>366</v>
      </c>
      <c r="E25" s="52">
        <v>56</v>
      </c>
      <c r="F25" s="77">
        <v>46</v>
      </c>
      <c r="G25" s="77">
        <f t="shared" si="0"/>
        <v>10</v>
      </c>
    </row>
    <row r="26" spans="1:7" s="78" customFormat="1" ht="21" customHeight="1">
      <c r="A26" s="65">
        <v>22</v>
      </c>
      <c r="B26" s="56" t="s">
        <v>367</v>
      </c>
      <c r="C26" s="56" t="s">
        <v>56</v>
      </c>
      <c r="D26" s="54" t="s">
        <v>368</v>
      </c>
      <c r="E26" s="52">
        <v>59</v>
      </c>
      <c r="F26" s="77">
        <v>44</v>
      </c>
      <c r="G26" s="77">
        <f t="shared" si="0"/>
        <v>15</v>
      </c>
    </row>
    <row r="27" spans="1:7" s="78" customFormat="1" ht="21" customHeight="1">
      <c r="A27" s="65">
        <v>23</v>
      </c>
      <c r="B27" s="56" t="s">
        <v>111</v>
      </c>
      <c r="C27" s="56" t="s">
        <v>56</v>
      </c>
      <c r="D27" s="54" t="s">
        <v>369</v>
      </c>
      <c r="E27" s="52">
        <v>56</v>
      </c>
      <c r="F27" s="77"/>
      <c r="G27" s="77">
        <f t="shared" si="0"/>
        <v>56</v>
      </c>
    </row>
    <row r="28" spans="1:7" s="78" customFormat="1" ht="21" customHeight="1">
      <c r="A28" s="65">
        <v>24</v>
      </c>
      <c r="B28" s="56" t="s">
        <v>261</v>
      </c>
      <c r="C28" s="56" t="s">
        <v>56</v>
      </c>
      <c r="D28" s="54" t="s">
        <v>370</v>
      </c>
      <c r="E28" s="52">
        <v>53</v>
      </c>
      <c r="F28" s="77">
        <v>50</v>
      </c>
      <c r="G28" s="77">
        <f t="shared" si="0"/>
        <v>3</v>
      </c>
    </row>
    <row r="29" spans="1:7" s="78" customFormat="1" ht="21" customHeight="1">
      <c r="A29" s="65">
        <v>25</v>
      </c>
      <c r="B29" s="56" t="s">
        <v>371</v>
      </c>
      <c r="C29" s="56" t="s">
        <v>56</v>
      </c>
      <c r="D29" s="54" t="s">
        <v>372</v>
      </c>
      <c r="E29" s="52">
        <v>55</v>
      </c>
      <c r="F29" s="77">
        <v>49</v>
      </c>
      <c r="G29" s="77">
        <f t="shared" si="0"/>
        <v>6</v>
      </c>
    </row>
    <row r="30" spans="1:7" s="78" customFormat="1" ht="21" customHeight="1">
      <c r="A30" s="65">
        <v>26</v>
      </c>
      <c r="B30" s="56" t="s">
        <v>373</v>
      </c>
      <c r="C30" s="56" t="s">
        <v>56</v>
      </c>
      <c r="D30" s="54" t="s">
        <v>374</v>
      </c>
      <c r="E30" s="52">
        <v>55</v>
      </c>
      <c r="F30" s="77">
        <v>49</v>
      </c>
      <c r="G30" s="77">
        <f t="shared" si="0"/>
        <v>6</v>
      </c>
    </row>
    <row r="31" spans="1:7" s="78" customFormat="1" ht="21" customHeight="1">
      <c r="A31" s="65">
        <v>27</v>
      </c>
      <c r="B31" s="56" t="s">
        <v>127</v>
      </c>
      <c r="C31" s="56" t="s">
        <v>56</v>
      </c>
      <c r="D31" s="54" t="s">
        <v>375</v>
      </c>
      <c r="E31" s="52">
        <v>45</v>
      </c>
      <c r="F31" s="77">
        <v>29</v>
      </c>
      <c r="G31" s="77">
        <f t="shared" si="0"/>
        <v>16</v>
      </c>
    </row>
    <row r="32" spans="1:7" s="78" customFormat="1" ht="21" customHeight="1">
      <c r="A32" s="65">
        <v>28</v>
      </c>
      <c r="B32" s="56" t="s">
        <v>376</v>
      </c>
      <c r="C32" s="56" t="s">
        <v>56</v>
      </c>
      <c r="D32" s="54" t="s">
        <v>377</v>
      </c>
      <c r="E32" s="52">
        <v>64</v>
      </c>
      <c r="F32" s="77">
        <v>37</v>
      </c>
      <c r="G32" s="77">
        <f t="shared" si="0"/>
        <v>27</v>
      </c>
    </row>
    <row r="33" spans="1:7" s="78" customFormat="1" ht="21" customHeight="1">
      <c r="A33" s="65">
        <v>29</v>
      </c>
      <c r="B33" s="56" t="s">
        <v>264</v>
      </c>
      <c r="C33" s="56" t="s">
        <v>56</v>
      </c>
      <c r="D33" s="54" t="s">
        <v>378</v>
      </c>
      <c r="E33" s="52">
        <v>61</v>
      </c>
      <c r="F33" s="77">
        <v>21</v>
      </c>
      <c r="G33" s="77">
        <f t="shared" si="0"/>
        <v>40</v>
      </c>
    </row>
    <row r="34" spans="1:7" s="78" customFormat="1" ht="21" customHeight="1">
      <c r="A34" s="65">
        <v>30</v>
      </c>
      <c r="B34" s="56" t="s">
        <v>117</v>
      </c>
      <c r="C34" s="56" t="s">
        <v>56</v>
      </c>
      <c r="D34" s="54" t="s">
        <v>379</v>
      </c>
      <c r="E34" s="52">
        <v>52</v>
      </c>
      <c r="F34" s="77">
        <v>38</v>
      </c>
      <c r="G34" s="77">
        <f t="shared" si="0"/>
        <v>14</v>
      </c>
    </row>
    <row r="35" spans="1:7" s="78" customFormat="1" ht="21" customHeight="1">
      <c r="A35" s="65">
        <v>31</v>
      </c>
      <c r="B35" s="56" t="s">
        <v>151</v>
      </c>
      <c r="C35" s="56" t="s">
        <v>56</v>
      </c>
      <c r="D35" s="54" t="s">
        <v>380</v>
      </c>
      <c r="E35" s="52">
        <v>58</v>
      </c>
      <c r="F35" s="77">
        <v>27</v>
      </c>
      <c r="G35" s="77">
        <f t="shared" si="0"/>
        <v>31</v>
      </c>
    </row>
    <row r="36" spans="1:7" s="78" customFormat="1" ht="21" customHeight="1">
      <c r="A36" s="65">
        <v>32</v>
      </c>
      <c r="B36" s="56" t="s">
        <v>381</v>
      </c>
      <c r="C36" s="56" t="s">
        <v>56</v>
      </c>
      <c r="D36" s="54" t="s">
        <v>382</v>
      </c>
      <c r="E36" s="52">
        <v>59</v>
      </c>
      <c r="F36" s="77"/>
      <c r="G36" s="77">
        <f t="shared" si="0"/>
        <v>59</v>
      </c>
    </row>
    <row r="37" spans="1:7" s="78" customFormat="1" ht="21" customHeight="1">
      <c r="A37" s="65">
        <v>33</v>
      </c>
      <c r="B37" s="56" t="s">
        <v>383</v>
      </c>
      <c r="C37" s="56" t="s">
        <v>56</v>
      </c>
      <c r="D37" s="54" t="s">
        <v>384</v>
      </c>
      <c r="E37" s="52">
        <v>53</v>
      </c>
      <c r="F37" s="77"/>
      <c r="G37" s="77">
        <f t="shared" si="0"/>
        <v>53</v>
      </c>
    </row>
    <row r="38" spans="1:7" s="78" customFormat="1" ht="21" customHeight="1">
      <c r="A38" s="65">
        <v>34</v>
      </c>
      <c r="B38" s="56" t="s">
        <v>385</v>
      </c>
      <c r="C38" s="56" t="s">
        <v>56</v>
      </c>
      <c r="D38" s="54" t="s">
        <v>386</v>
      </c>
      <c r="E38" s="52">
        <v>56</v>
      </c>
      <c r="F38" s="77">
        <v>32</v>
      </c>
      <c r="G38" s="77">
        <f t="shared" si="0"/>
        <v>24</v>
      </c>
    </row>
    <row r="39" spans="1:7" s="78" customFormat="1" ht="21" customHeight="1">
      <c r="A39" s="65">
        <v>35</v>
      </c>
      <c r="B39" s="56" t="s">
        <v>387</v>
      </c>
      <c r="C39" s="56" t="s">
        <v>56</v>
      </c>
      <c r="D39" s="54" t="s">
        <v>388</v>
      </c>
      <c r="E39" s="52">
        <v>48</v>
      </c>
      <c r="F39" s="77">
        <v>25</v>
      </c>
      <c r="G39" s="77">
        <f t="shared" si="0"/>
        <v>23</v>
      </c>
    </row>
    <row r="40" spans="1:7" s="78" customFormat="1" ht="21" customHeight="1">
      <c r="A40" s="65">
        <v>36</v>
      </c>
      <c r="B40" s="56" t="s">
        <v>389</v>
      </c>
      <c r="C40" s="56" t="s">
        <v>56</v>
      </c>
      <c r="D40" s="54" t="s">
        <v>390</v>
      </c>
      <c r="E40" s="52">
        <v>63</v>
      </c>
      <c r="F40" s="77"/>
      <c r="G40" s="77">
        <f t="shared" si="0"/>
        <v>63</v>
      </c>
    </row>
    <row r="41" spans="1:7" s="78" customFormat="1" ht="21" customHeight="1">
      <c r="A41" s="65">
        <v>37</v>
      </c>
      <c r="B41" s="56" t="s">
        <v>391</v>
      </c>
      <c r="C41" s="56" t="s">
        <v>56</v>
      </c>
      <c r="D41" s="54" t="s">
        <v>392</v>
      </c>
      <c r="E41" s="52">
        <v>63</v>
      </c>
      <c r="F41" s="77"/>
      <c r="G41" s="77">
        <f t="shared" si="0"/>
        <v>63</v>
      </c>
    </row>
    <row r="42" spans="1:7" s="78" customFormat="1" ht="21" customHeight="1">
      <c r="A42" s="65">
        <v>38</v>
      </c>
      <c r="B42" s="56" t="s">
        <v>393</v>
      </c>
      <c r="C42" s="56" t="s">
        <v>56</v>
      </c>
      <c r="D42" s="54" t="s">
        <v>394</v>
      </c>
      <c r="E42" s="52">
        <v>68</v>
      </c>
      <c r="F42" s="77">
        <v>22</v>
      </c>
      <c r="G42" s="77">
        <f t="shared" si="0"/>
        <v>46</v>
      </c>
    </row>
    <row r="43" spans="1:7" s="78" customFormat="1" ht="21" customHeight="1">
      <c r="A43" s="65">
        <v>39</v>
      </c>
      <c r="B43" s="56" t="s">
        <v>395</v>
      </c>
      <c r="C43" s="56" t="s">
        <v>56</v>
      </c>
      <c r="D43" s="54" t="s">
        <v>396</v>
      </c>
      <c r="E43" s="52">
        <v>56</v>
      </c>
      <c r="F43" s="77"/>
      <c r="G43" s="77">
        <f t="shared" si="0"/>
        <v>56</v>
      </c>
    </row>
    <row r="44" spans="1:7" s="78" customFormat="1" ht="21" customHeight="1">
      <c r="A44" s="65">
        <v>40</v>
      </c>
      <c r="B44" s="56" t="s">
        <v>262</v>
      </c>
      <c r="C44" s="56" t="s">
        <v>56</v>
      </c>
      <c r="D44" s="54" t="s">
        <v>397</v>
      </c>
      <c r="E44" s="52">
        <v>46</v>
      </c>
      <c r="F44" s="77">
        <v>20</v>
      </c>
      <c r="G44" s="77">
        <f t="shared" si="0"/>
        <v>26</v>
      </c>
    </row>
    <row r="45" spans="1:7" s="78" customFormat="1" ht="21" customHeight="1">
      <c r="A45" s="65">
        <v>41</v>
      </c>
      <c r="B45" s="56" t="s">
        <v>118</v>
      </c>
      <c r="C45" s="56" t="s">
        <v>56</v>
      </c>
      <c r="D45" s="54" t="s">
        <v>398</v>
      </c>
      <c r="E45" s="52">
        <v>12</v>
      </c>
      <c r="F45" s="77"/>
      <c r="G45" s="77">
        <f t="shared" si="0"/>
        <v>12</v>
      </c>
    </row>
    <row r="46" spans="1:7" s="78" customFormat="1" ht="21" customHeight="1">
      <c r="A46" s="65">
        <v>42</v>
      </c>
      <c r="B46" s="56" t="s">
        <v>399</v>
      </c>
      <c r="C46" s="56" t="s">
        <v>56</v>
      </c>
      <c r="D46" s="54" t="s">
        <v>400</v>
      </c>
      <c r="E46" s="52">
        <v>36</v>
      </c>
      <c r="F46" s="77"/>
      <c r="G46" s="77">
        <f t="shared" si="0"/>
        <v>36</v>
      </c>
    </row>
    <row r="47" spans="1:7" s="78" customFormat="1" ht="21" customHeight="1">
      <c r="A47" s="65">
        <v>43</v>
      </c>
      <c r="B47" s="56" t="s">
        <v>401</v>
      </c>
      <c r="C47" s="56" t="s">
        <v>56</v>
      </c>
      <c r="D47" s="54" t="s">
        <v>402</v>
      </c>
      <c r="E47" s="52">
        <v>15</v>
      </c>
      <c r="F47" s="77"/>
      <c r="G47" s="77">
        <f t="shared" si="0"/>
        <v>15</v>
      </c>
    </row>
  </sheetData>
  <mergeCells count="2">
    <mergeCell ref="A1:G1"/>
    <mergeCell ref="A2:G2"/>
  </mergeCells>
  <pageMargins left="0.7" right="0.5" top="0.7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sqref="A1:G1"/>
    </sheetView>
  </sheetViews>
  <sheetFormatPr defaultRowHeight="15.75"/>
  <cols>
    <col min="1" max="1" width="5.75" customWidth="1"/>
    <col min="2" max="2" width="23.125" customWidth="1"/>
    <col min="3" max="3" width="26" hidden="1" customWidth="1"/>
    <col min="4" max="4" width="15.5" bestFit="1" customWidth="1"/>
    <col min="5" max="5" width="12.875" style="59" customWidth="1"/>
    <col min="6" max="6" width="11.25" customWidth="1"/>
    <col min="7" max="7" width="11.5" customWidth="1"/>
  </cols>
  <sheetData>
    <row r="1" spans="1:7" s="10" customFormat="1" ht="27.75" customHeight="1">
      <c r="A1" s="67" t="s">
        <v>441</v>
      </c>
      <c r="B1" s="67"/>
      <c r="C1" s="67"/>
      <c r="D1" s="67"/>
      <c r="E1" s="67"/>
      <c r="F1" s="67"/>
      <c r="G1" s="67"/>
    </row>
    <row r="2" spans="1:7" ht="25.5" customHeight="1">
      <c r="A2" s="61" t="s">
        <v>258</v>
      </c>
      <c r="B2" s="61"/>
      <c r="C2" s="61"/>
      <c r="D2" s="61"/>
      <c r="E2" s="61"/>
      <c r="F2" s="61"/>
      <c r="G2" s="61"/>
    </row>
    <row r="3" spans="1:7" ht="18">
      <c r="A3" s="2"/>
    </row>
    <row r="4" spans="1:7" s="22" customFormat="1" ht="99">
      <c r="A4" s="15" t="s">
        <v>253</v>
      </c>
      <c r="B4" s="15" t="s">
        <v>436</v>
      </c>
      <c r="C4" s="15" t="s">
        <v>1</v>
      </c>
      <c r="D4" s="15" t="s">
        <v>437</v>
      </c>
      <c r="E4" s="68" t="s">
        <v>435</v>
      </c>
      <c r="F4" s="69" t="s">
        <v>439</v>
      </c>
      <c r="G4" s="69" t="s">
        <v>440</v>
      </c>
    </row>
    <row r="5" spans="1:7" ht="19.5" customHeight="1">
      <c r="A5" s="65">
        <v>1</v>
      </c>
      <c r="B5" s="64" t="s">
        <v>145</v>
      </c>
      <c r="C5" s="65" t="s">
        <v>258</v>
      </c>
      <c r="D5" s="65" t="s">
        <v>129</v>
      </c>
      <c r="E5" s="76">
        <v>63</v>
      </c>
      <c r="F5" s="77">
        <v>20</v>
      </c>
      <c r="G5" s="77">
        <f>E5-F5</f>
        <v>43</v>
      </c>
    </row>
    <row r="6" spans="1:7" ht="19.5" customHeight="1">
      <c r="A6" s="65">
        <v>2</v>
      </c>
      <c r="B6" s="64" t="s">
        <v>146</v>
      </c>
      <c r="C6" s="65" t="s">
        <v>258</v>
      </c>
      <c r="D6" s="65" t="s">
        <v>130</v>
      </c>
      <c r="E6" s="76">
        <v>54</v>
      </c>
      <c r="F6" s="77">
        <v>15</v>
      </c>
      <c r="G6" s="77">
        <f>E6-F6</f>
        <v>39</v>
      </c>
    </row>
    <row r="7" spans="1:7" ht="19.5" customHeight="1">
      <c r="A7" s="65">
        <v>3</v>
      </c>
      <c r="B7" s="64" t="s">
        <v>147</v>
      </c>
      <c r="C7" s="65" t="s">
        <v>258</v>
      </c>
      <c r="D7" s="65" t="s">
        <v>131</v>
      </c>
      <c r="E7" s="76">
        <v>58</v>
      </c>
      <c r="F7" s="77">
        <v>9</v>
      </c>
      <c r="G7" s="77">
        <f t="shared" ref="G7:G28" si="0">E7-F7</f>
        <v>49</v>
      </c>
    </row>
    <row r="8" spans="1:7" ht="19.5" customHeight="1">
      <c r="A8" s="65">
        <v>4</v>
      </c>
      <c r="B8" s="64" t="s">
        <v>287</v>
      </c>
      <c r="C8" s="65" t="s">
        <v>258</v>
      </c>
      <c r="D8" s="65" t="s">
        <v>132</v>
      </c>
      <c r="E8" s="76">
        <v>55</v>
      </c>
      <c r="F8" s="77">
        <v>7</v>
      </c>
      <c r="G8" s="77">
        <f t="shared" si="0"/>
        <v>48</v>
      </c>
    </row>
    <row r="9" spans="1:7" ht="19.5" customHeight="1">
      <c r="A9" s="65">
        <v>5</v>
      </c>
      <c r="B9" s="64" t="s">
        <v>148</v>
      </c>
      <c r="C9" s="65" t="s">
        <v>258</v>
      </c>
      <c r="D9" s="65" t="s">
        <v>133</v>
      </c>
      <c r="E9" s="76">
        <v>50</v>
      </c>
      <c r="F9" s="77"/>
      <c r="G9" s="77">
        <f t="shared" si="0"/>
        <v>50</v>
      </c>
    </row>
    <row r="10" spans="1:7" ht="19.5" customHeight="1">
      <c r="A10" s="65">
        <v>6</v>
      </c>
      <c r="B10" s="64" t="s">
        <v>144</v>
      </c>
      <c r="C10" s="65" t="s">
        <v>258</v>
      </c>
      <c r="D10" s="65" t="s">
        <v>134</v>
      </c>
      <c r="E10" s="76">
        <v>59</v>
      </c>
      <c r="F10" s="77">
        <v>8</v>
      </c>
      <c r="G10" s="77">
        <f t="shared" si="0"/>
        <v>51</v>
      </c>
    </row>
    <row r="11" spans="1:7" ht="19.5" customHeight="1">
      <c r="A11" s="65">
        <v>7</v>
      </c>
      <c r="B11" s="64" t="s">
        <v>143</v>
      </c>
      <c r="C11" s="65" t="s">
        <v>258</v>
      </c>
      <c r="D11" s="65" t="s">
        <v>135</v>
      </c>
      <c r="E11" s="76">
        <v>66</v>
      </c>
      <c r="F11" s="77">
        <v>22</v>
      </c>
      <c r="G11" s="77">
        <f t="shared" si="0"/>
        <v>44</v>
      </c>
    </row>
    <row r="12" spans="1:7" ht="19.5" customHeight="1">
      <c r="A12" s="65">
        <v>8</v>
      </c>
      <c r="B12" s="64" t="s">
        <v>149</v>
      </c>
      <c r="C12" s="65" t="s">
        <v>258</v>
      </c>
      <c r="D12" s="65" t="s">
        <v>136</v>
      </c>
      <c r="E12" s="76">
        <v>65</v>
      </c>
      <c r="F12" s="77">
        <v>40</v>
      </c>
      <c r="G12" s="77">
        <f t="shared" si="0"/>
        <v>25</v>
      </c>
    </row>
    <row r="13" spans="1:7" ht="19.5" customHeight="1">
      <c r="A13" s="65">
        <v>9</v>
      </c>
      <c r="B13" s="64" t="s">
        <v>150</v>
      </c>
      <c r="C13" s="65" t="s">
        <v>258</v>
      </c>
      <c r="D13" s="65" t="s">
        <v>137</v>
      </c>
      <c r="E13" s="76">
        <v>60</v>
      </c>
      <c r="F13" s="77">
        <v>29</v>
      </c>
      <c r="G13" s="77">
        <f t="shared" si="0"/>
        <v>31</v>
      </c>
    </row>
    <row r="14" spans="1:7" ht="19.5" customHeight="1">
      <c r="A14" s="65">
        <v>10</v>
      </c>
      <c r="B14" s="64" t="s">
        <v>151</v>
      </c>
      <c r="C14" s="65" t="s">
        <v>258</v>
      </c>
      <c r="D14" s="65" t="s">
        <v>138</v>
      </c>
      <c r="E14" s="76">
        <v>54</v>
      </c>
      <c r="F14" s="77">
        <v>39</v>
      </c>
      <c r="G14" s="77">
        <f t="shared" si="0"/>
        <v>15</v>
      </c>
    </row>
    <row r="15" spans="1:7" ht="19.5" customHeight="1">
      <c r="A15" s="65">
        <v>11</v>
      </c>
      <c r="B15" s="64" t="s">
        <v>152</v>
      </c>
      <c r="C15" s="65" t="s">
        <v>258</v>
      </c>
      <c r="D15" s="65" t="s">
        <v>139</v>
      </c>
      <c r="E15" s="76">
        <v>52</v>
      </c>
      <c r="F15" s="77">
        <v>34</v>
      </c>
      <c r="G15" s="77">
        <f t="shared" si="0"/>
        <v>18</v>
      </c>
    </row>
    <row r="16" spans="1:7" ht="19.5" customHeight="1">
      <c r="A16" s="65">
        <v>12</v>
      </c>
      <c r="B16" s="64" t="s">
        <v>153</v>
      </c>
      <c r="C16" s="65" t="s">
        <v>258</v>
      </c>
      <c r="D16" s="65" t="s">
        <v>140</v>
      </c>
      <c r="E16" s="76">
        <v>45</v>
      </c>
      <c r="F16" s="77">
        <v>20</v>
      </c>
      <c r="G16" s="77">
        <f t="shared" si="0"/>
        <v>25</v>
      </c>
    </row>
    <row r="17" spans="1:7" ht="19.5" customHeight="1">
      <c r="A17" s="65">
        <v>13</v>
      </c>
      <c r="B17" s="64" t="s">
        <v>154</v>
      </c>
      <c r="C17" s="65" t="s">
        <v>258</v>
      </c>
      <c r="D17" s="65" t="s">
        <v>141</v>
      </c>
      <c r="E17" s="76">
        <v>15</v>
      </c>
      <c r="F17" s="77"/>
      <c r="G17" s="77">
        <f t="shared" si="0"/>
        <v>15</v>
      </c>
    </row>
    <row r="18" spans="1:7" ht="19.5" customHeight="1">
      <c r="A18" s="65">
        <v>14</v>
      </c>
      <c r="B18" s="64" t="s">
        <v>154</v>
      </c>
      <c r="C18" s="65" t="s">
        <v>258</v>
      </c>
      <c r="D18" s="65" t="s">
        <v>142</v>
      </c>
      <c r="E18" s="76">
        <v>18</v>
      </c>
      <c r="F18" s="77"/>
      <c r="G18" s="77">
        <f t="shared" si="0"/>
        <v>18</v>
      </c>
    </row>
    <row r="19" spans="1:7" ht="19.5" customHeight="1">
      <c r="A19" s="65">
        <v>15</v>
      </c>
      <c r="B19" s="56" t="s">
        <v>347</v>
      </c>
      <c r="C19" s="56" t="s">
        <v>258</v>
      </c>
      <c r="D19" s="54" t="s">
        <v>348</v>
      </c>
      <c r="E19" s="52">
        <v>63</v>
      </c>
      <c r="F19" s="77"/>
      <c r="G19" s="77">
        <f t="shared" si="0"/>
        <v>63</v>
      </c>
    </row>
    <row r="20" spans="1:7" ht="19.5" customHeight="1">
      <c r="A20" s="65">
        <v>16</v>
      </c>
      <c r="B20" s="56" t="s">
        <v>349</v>
      </c>
      <c r="C20" s="56" t="s">
        <v>258</v>
      </c>
      <c r="D20" s="54" t="s">
        <v>350</v>
      </c>
      <c r="E20" s="52">
        <v>57</v>
      </c>
      <c r="F20" s="77"/>
      <c r="G20" s="77">
        <f t="shared" si="0"/>
        <v>57</v>
      </c>
    </row>
    <row r="21" spans="1:7" ht="19.5" customHeight="1">
      <c r="A21" s="65">
        <v>17</v>
      </c>
      <c r="B21" s="56" t="s">
        <v>351</v>
      </c>
      <c r="C21" s="56" t="s">
        <v>258</v>
      </c>
      <c r="D21" s="54" t="s">
        <v>352</v>
      </c>
      <c r="E21" s="52">
        <v>53</v>
      </c>
      <c r="F21" s="77">
        <v>35</v>
      </c>
      <c r="G21" s="77">
        <f t="shared" si="0"/>
        <v>18</v>
      </c>
    </row>
    <row r="22" spans="1:7" ht="19.5" customHeight="1">
      <c r="A22" s="65">
        <v>18</v>
      </c>
      <c r="B22" s="56" t="s">
        <v>143</v>
      </c>
      <c r="C22" s="56" t="s">
        <v>258</v>
      </c>
      <c r="D22" s="54" t="s">
        <v>353</v>
      </c>
      <c r="E22" s="52">
        <v>60</v>
      </c>
      <c r="F22" s="77">
        <v>41</v>
      </c>
      <c r="G22" s="77">
        <f t="shared" si="0"/>
        <v>19</v>
      </c>
    </row>
    <row r="23" spans="1:7" ht="19.5" customHeight="1">
      <c r="A23" s="65">
        <v>19</v>
      </c>
      <c r="B23" s="56" t="s">
        <v>354</v>
      </c>
      <c r="C23" s="56" t="s">
        <v>258</v>
      </c>
      <c r="D23" s="54" t="s">
        <v>355</v>
      </c>
      <c r="E23" s="52">
        <v>55</v>
      </c>
      <c r="F23" s="77">
        <v>20</v>
      </c>
      <c r="G23" s="77">
        <f t="shared" si="0"/>
        <v>35</v>
      </c>
    </row>
    <row r="24" spans="1:7" ht="19.5" customHeight="1">
      <c r="A24" s="65">
        <v>20</v>
      </c>
      <c r="B24" s="56" t="s">
        <v>356</v>
      </c>
      <c r="C24" s="56" t="s">
        <v>258</v>
      </c>
      <c r="D24" s="54" t="s">
        <v>357</v>
      </c>
      <c r="E24" s="52">
        <v>41</v>
      </c>
      <c r="F24" s="77"/>
      <c r="G24" s="77">
        <f t="shared" si="0"/>
        <v>41</v>
      </c>
    </row>
    <row r="25" spans="1:7" ht="19.5" customHeight="1">
      <c r="A25" s="65">
        <v>21</v>
      </c>
      <c r="B25" s="56" t="s">
        <v>358</v>
      </c>
      <c r="C25" s="56" t="s">
        <v>258</v>
      </c>
      <c r="D25" s="54" t="s">
        <v>359</v>
      </c>
      <c r="E25" s="52">
        <v>48</v>
      </c>
      <c r="F25" s="77">
        <v>18</v>
      </c>
      <c r="G25" s="77">
        <f t="shared" si="0"/>
        <v>30</v>
      </c>
    </row>
    <row r="26" spans="1:7" ht="19.5" customHeight="1">
      <c r="A26" s="65">
        <v>22</v>
      </c>
      <c r="B26" s="56" t="s">
        <v>360</v>
      </c>
      <c r="C26" s="56" t="s">
        <v>258</v>
      </c>
      <c r="D26" s="54" t="s">
        <v>361</v>
      </c>
      <c r="E26" s="52">
        <v>50</v>
      </c>
      <c r="F26" s="77">
        <v>11</v>
      </c>
      <c r="G26" s="77">
        <f t="shared" si="0"/>
        <v>39</v>
      </c>
    </row>
    <row r="27" spans="1:7" ht="19.5" customHeight="1">
      <c r="A27" s="65">
        <v>23</v>
      </c>
      <c r="B27" s="56" t="s">
        <v>362</v>
      </c>
      <c r="C27" s="56" t="s">
        <v>258</v>
      </c>
      <c r="D27" s="54" t="s">
        <v>363</v>
      </c>
      <c r="E27" s="52">
        <v>47</v>
      </c>
      <c r="F27" s="77">
        <v>30</v>
      </c>
      <c r="G27" s="77">
        <f t="shared" si="0"/>
        <v>17</v>
      </c>
    </row>
    <row r="28" spans="1:7" ht="19.5" customHeight="1">
      <c r="A28" s="65">
        <v>24</v>
      </c>
      <c r="B28" s="56" t="s">
        <v>364</v>
      </c>
      <c r="C28" s="56" t="s">
        <v>258</v>
      </c>
      <c r="D28" s="54" t="s">
        <v>365</v>
      </c>
      <c r="E28" s="52">
        <v>42</v>
      </c>
      <c r="F28" s="77">
        <v>12</v>
      </c>
      <c r="G28" s="77">
        <f t="shared" si="0"/>
        <v>30</v>
      </c>
    </row>
  </sheetData>
  <mergeCells count="2">
    <mergeCell ref="A2:G2"/>
    <mergeCell ref="A1:G1"/>
  </mergeCells>
  <pageMargins left="0.7" right="0.5" top="0.75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4" workbookViewId="0">
      <selection activeCell="D11" sqref="D11"/>
    </sheetView>
  </sheetViews>
  <sheetFormatPr defaultRowHeight="15.75"/>
  <cols>
    <col min="1" max="1" width="6.25" customWidth="1"/>
    <col min="2" max="2" width="27.625" customWidth="1"/>
    <col min="3" max="3" width="20.75" hidden="1" customWidth="1"/>
    <col min="4" max="4" width="15.875" customWidth="1"/>
    <col min="5" max="5" width="13.5" style="59" customWidth="1"/>
  </cols>
  <sheetData>
    <row r="1" spans="1:7" s="10" customFormat="1" ht="19.5" customHeight="1">
      <c r="A1" s="67" t="s">
        <v>441</v>
      </c>
      <c r="B1" s="67"/>
      <c r="C1" s="67"/>
      <c r="D1" s="67"/>
      <c r="E1" s="67"/>
      <c r="F1" s="67"/>
      <c r="G1" s="67"/>
    </row>
    <row r="2" spans="1:7" ht="19.5" customHeight="1">
      <c r="A2" s="61" t="s">
        <v>57</v>
      </c>
      <c r="B2" s="61"/>
      <c r="C2" s="61"/>
      <c r="D2" s="61"/>
      <c r="E2" s="61"/>
      <c r="F2" s="61"/>
      <c r="G2" s="61"/>
    </row>
    <row r="3" spans="1:7" ht="18">
      <c r="A3" s="2"/>
    </row>
    <row r="4" spans="1:7" s="22" customFormat="1" ht="90" customHeight="1">
      <c r="A4" s="15" t="s">
        <v>253</v>
      </c>
      <c r="B4" s="15" t="s">
        <v>436</v>
      </c>
      <c r="C4" s="15" t="s">
        <v>1</v>
      </c>
      <c r="D4" s="15" t="s">
        <v>437</v>
      </c>
      <c r="E4" s="68" t="s">
        <v>435</v>
      </c>
      <c r="F4" s="69" t="s">
        <v>439</v>
      </c>
      <c r="G4" s="69" t="s">
        <v>440</v>
      </c>
    </row>
    <row r="5" spans="1:7" ht="18.75">
      <c r="A5" s="71">
        <v>1</v>
      </c>
      <c r="B5" s="70" t="s">
        <v>175</v>
      </c>
      <c r="C5" s="71" t="s">
        <v>57</v>
      </c>
      <c r="D5" s="71" t="s">
        <v>155</v>
      </c>
      <c r="E5" s="83">
        <v>13</v>
      </c>
      <c r="F5" s="77"/>
      <c r="G5" s="77">
        <f>E5-F5</f>
        <v>13</v>
      </c>
    </row>
    <row r="6" spans="1:7" ht="18.75">
      <c r="A6" s="71">
        <v>2</v>
      </c>
      <c r="B6" s="70" t="s">
        <v>176</v>
      </c>
      <c r="C6" s="71" t="s">
        <v>57</v>
      </c>
      <c r="D6" s="71" t="s">
        <v>156</v>
      </c>
      <c r="E6" s="83">
        <v>45</v>
      </c>
      <c r="F6" s="77"/>
      <c r="G6" s="77">
        <f>E6-F6</f>
        <v>45</v>
      </c>
    </row>
    <row r="7" spans="1:7" ht="18.75">
      <c r="A7" s="71">
        <v>3</v>
      </c>
      <c r="B7" s="70" t="s">
        <v>180</v>
      </c>
      <c r="C7" s="71" t="s">
        <v>57</v>
      </c>
      <c r="D7" s="71" t="s">
        <v>157</v>
      </c>
      <c r="E7" s="76">
        <v>23</v>
      </c>
      <c r="F7" s="77"/>
      <c r="G7" s="77">
        <f t="shared" ref="G7:G36" si="0">E7-F7</f>
        <v>23</v>
      </c>
    </row>
    <row r="8" spans="1:7" ht="18.75">
      <c r="A8" s="71">
        <v>4</v>
      </c>
      <c r="B8" s="70" t="s">
        <v>181</v>
      </c>
      <c r="C8" s="71" t="s">
        <v>57</v>
      </c>
      <c r="D8" s="71" t="s">
        <v>158</v>
      </c>
      <c r="E8" s="76">
        <v>27</v>
      </c>
      <c r="F8" s="77"/>
      <c r="G8" s="77">
        <f t="shared" si="0"/>
        <v>27</v>
      </c>
    </row>
    <row r="9" spans="1:7" ht="18.75">
      <c r="A9" s="71">
        <v>5</v>
      </c>
      <c r="B9" s="70" t="s">
        <v>182</v>
      </c>
      <c r="C9" s="71" t="s">
        <v>57</v>
      </c>
      <c r="D9" s="71" t="s">
        <v>159</v>
      </c>
      <c r="E9" s="76">
        <v>44</v>
      </c>
      <c r="F9" s="77"/>
      <c r="G9" s="77">
        <f t="shared" si="0"/>
        <v>44</v>
      </c>
    </row>
    <row r="10" spans="1:7" ht="18.75">
      <c r="A10" s="71">
        <v>6</v>
      </c>
      <c r="B10" s="70" t="s">
        <v>183</v>
      </c>
      <c r="C10" s="71" t="s">
        <v>57</v>
      </c>
      <c r="D10" s="71" t="s">
        <v>160</v>
      </c>
      <c r="E10" s="76">
        <v>44</v>
      </c>
      <c r="F10" s="77">
        <v>1</v>
      </c>
      <c r="G10" s="77">
        <f t="shared" si="0"/>
        <v>43</v>
      </c>
    </row>
    <row r="11" spans="1:7" ht="18.75">
      <c r="A11" s="71">
        <v>7</v>
      </c>
      <c r="B11" s="70" t="s">
        <v>254</v>
      </c>
      <c r="C11" s="71" t="s">
        <v>57</v>
      </c>
      <c r="D11" s="71" t="s">
        <v>161</v>
      </c>
      <c r="E11" s="76">
        <v>56</v>
      </c>
      <c r="F11" s="77">
        <v>24</v>
      </c>
      <c r="G11" s="77">
        <f t="shared" si="0"/>
        <v>32</v>
      </c>
    </row>
    <row r="12" spans="1:7" ht="18.75">
      <c r="A12" s="71">
        <v>8</v>
      </c>
      <c r="B12" s="70" t="s">
        <v>185</v>
      </c>
      <c r="C12" s="71" t="s">
        <v>57</v>
      </c>
      <c r="D12" s="71" t="s">
        <v>162</v>
      </c>
      <c r="E12" s="76">
        <v>51</v>
      </c>
      <c r="F12" s="77">
        <v>19</v>
      </c>
      <c r="G12" s="77">
        <f t="shared" si="0"/>
        <v>32</v>
      </c>
    </row>
    <row r="13" spans="1:7" s="7" customFormat="1" ht="18.75">
      <c r="A13" s="71">
        <v>9</v>
      </c>
      <c r="B13" s="70" t="s">
        <v>186</v>
      </c>
      <c r="C13" s="71" t="s">
        <v>57</v>
      </c>
      <c r="D13" s="71" t="s">
        <v>163</v>
      </c>
      <c r="E13" s="84">
        <v>48</v>
      </c>
      <c r="F13" s="85">
        <v>26</v>
      </c>
      <c r="G13" s="77">
        <f t="shared" si="0"/>
        <v>22</v>
      </c>
    </row>
    <row r="14" spans="1:7" ht="18.75">
      <c r="A14" s="71">
        <v>10</v>
      </c>
      <c r="B14" s="70" t="s">
        <v>187</v>
      </c>
      <c r="C14" s="71" t="s">
        <v>57</v>
      </c>
      <c r="D14" s="71" t="s">
        <v>164</v>
      </c>
      <c r="E14" s="76">
        <v>48</v>
      </c>
      <c r="F14" s="77"/>
      <c r="G14" s="77">
        <f t="shared" si="0"/>
        <v>48</v>
      </c>
    </row>
    <row r="15" spans="1:7" ht="18.75">
      <c r="A15" s="71">
        <v>11</v>
      </c>
      <c r="B15" s="70" t="s">
        <v>189</v>
      </c>
      <c r="C15" s="71" t="s">
        <v>57</v>
      </c>
      <c r="D15" s="71" t="s">
        <v>165</v>
      </c>
      <c r="E15" s="76">
        <v>24</v>
      </c>
      <c r="F15" s="77"/>
      <c r="G15" s="77">
        <f t="shared" si="0"/>
        <v>24</v>
      </c>
    </row>
    <row r="16" spans="1:7" ht="18.75">
      <c r="A16" s="71">
        <v>12</v>
      </c>
      <c r="B16" s="70" t="s">
        <v>190</v>
      </c>
      <c r="C16" s="71" t="s">
        <v>57</v>
      </c>
      <c r="D16" s="71" t="s">
        <v>166</v>
      </c>
      <c r="E16" s="76">
        <v>17</v>
      </c>
      <c r="F16" s="77"/>
      <c r="G16" s="77">
        <f t="shared" si="0"/>
        <v>17</v>
      </c>
    </row>
    <row r="17" spans="1:7" ht="18.75">
      <c r="A17" s="71">
        <v>13</v>
      </c>
      <c r="B17" s="70" t="s">
        <v>191</v>
      </c>
      <c r="C17" s="71" t="s">
        <v>57</v>
      </c>
      <c r="D17" s="71" t="s">
        <v>167</v>
      </c>
      <c r="E17" s="76">
        <v>41</v>
      </c>
      <c r="F17" s="77"/>
      <c r="G17" s="77">
        <f t="shared" si="0"/>
        <v>41</v>
      </c>
    </row>
    <row r="18" spans="1:7" ht="18.75">
      <c r="A18" s="71">
        <v>14</v>
      </c>
      <c r="B18" s="70" t="s">
        <v>255</v>
      </c>
      <c r="C18" s="71" t="s">
        <v>57</v>
      </c>
      <c r="D18" s="71" t="s">
        <v>168</v>
      </c>
      <c r="E18" s="76">
        <v>43</v>
      </c>
      <c r="F18" s="77"/>
      <c r="G18" s="77">
        <f t="shared" si="0"/>
        <v>43</v>
      </c>
    </row>
    <row r="19" spans="1:7" ht="18.75">
      <c r="A19" s="71">
        <v>15</v>
      </c>
      <c r="B19" s="70" t="s">
        <v>184</v>
      </c>
      <c r="C19" s="71" t="s">
        <v>57</v>
      </c>
      <c r="D19" s="71" t="s">
        <v>169</v>
      </c>
      <c r="E19" s="76">
        <v>66</v>
      </c>
      <c r="F19" s="77"/>
      <c r="G19" s="77">
        <f t="shared" si="0"/>
        <v>66</v>
      </c>
    </row>
    <row r="20" spans="1:7" ht="18.75">
      <c r="A20" s="71">
        <v>16</v>
      </c>
      <c r="B20" s="70" t="s">
        <v>178</v>
      </c>
      <c r="C20" s="71" t="s">
        <v>57</v>
      </c>
      <c r="D20" s="71" t="s">
        <v>170</v>
      </c>
      <c r="E20" s="76">
        <v>64</v>
      </c>
      <c r="F20" s="77">
        <v>41</v>
      </c>
      <c r="G20" s="77">
        <f t="shared" si="0"/>
        <v>23</v>
      </c>
    </row>
    <row r="21" spans="1:7" ht="18.75">
      <c r="A21" s="71">
        <v>17</v>
      </c>
      <c r="B21" s="70" t="s">
        <v>267</v>
      </c>
      <c r="C21" s="71" t="s">
        <v>57</v>
      </c>
      <c r="D21" s="71" t="s">
        <v>171</v>
      </c>
      <c r="E21" s="76">
        <v>52</v>
      </c>
      <c r="F21" s="77"/>
      <c r="G21" s="77">
        <f t="shared" si="0"/>
        <v>52</v>
      </c>
    </row>
    <row r="22" spans="1:7" ht="18.75">
      <c r="A22" s="71">
        <v>18</v>
      </c>
      <c r="B22" s="70" t="s">
        <v>179</v>
      </c>
      <c r="C22" s="71" t="s">
        <v>57</v>
      </c>
      <c r="D22" s="71" t="s">
        <v>172</v>
      </c>
      <c r="E22" s="76">
        <v>45</v>
      </c>
      <c r="F22" s="77"/>
      <c r="G22" s="77">
        <f t="shared" si="0"/>
        <v>45</v>
      </c>
    </row>
    <row r="23" spans="1:7" ht="18.75">
      <c r="A23" s="71">
        <v>19</v>
      </c>
      <c r="B23" s="70" t="s">
        <v>192</v>
      </c>
      <c r="C23" s="71" t="s">
        <v>57</v>
      </c>
      <c r="D23" s="71" t="s">
        <v>173</v>
      </c>
      <c r="E23" s="76">
        <v>55</v>
      </c>
      <c r="F23" s="77"/>
      <c r="G23" s="77">
        <f t="shared" si="0"/>
        <v>55</v>
      </c>
    </row>
    <row r="24" spans="1:7" ht="20.25" customHeight="1">
      <c r="A24" s="71">
        <v>20</v>
      </c>
      <c r="B24" s="56" t="s">
        <v>326</v>
      </c>
      <c r="C24" s="56" t="s">
        <v>327</v>
      </c>
      <c r="D24" s="54" t="s">
        <v>328</v>
      </c>
      <c r="E24" s="52">
        <v>55</v>
      </c>
      <c r="F24" s="77"/>
      <c r="G24" s="77">
        <f t="shared" si="0"/>
        <v>55</v>
      </c>
    </row>
    <row r="25" spans="1:7" ht="20.25" customHeight="1">
      <c r="A25" s="71">
        <v>21</v>
      </c>
      <c r="B25" s="56" t="s">
        <v>329</v>
      </c>
      <c r="C25" s="56" t="s">
        <v>330</v>
      </c>
      <c r="D25" s="54" t="s">
        <v>331</v>
      </c>
      <c r="E25" s="52">
        <v>52</v>
      </c>
      <c r="F25" s="77"/>
      <c r="G25" s="77">
        <f t="shared" si="0"/>
        <v>52</v>
      </c>
    </row>
    <row r="26" spans="1:7" ht="20.25" customHeight="1">
      <c r="A26" s="71">
        <v>22</v>
      </c>
      <c r="B26" s="56" t="s">
        <v>174</v>
      </c>
      <c r="C26" s="56" t="s">
        <v>57</v>
      </c>
      <c r="D26" s="54" t="s">
        <v>332</v>
      </c>
      <c r="E26" s="52">
        <v>43</v>
      </c>
      <c r="F26" s="77"/>
      <c r="G26" s="77">
        <f t="shared" si="0"/>
        <v>43</v>
      </c>
    </row>
    <row r="27" spans="1:7" ht="20.25" customHeight="1">
      <c r="A27" s="71">
        <v>23</v>
      </c>
      <c r="B27" s="56" t="s">
        <v>290</v>
      </c>
      <c r="C27" s="56" t="s">
        <v>260</v>
      </c>
      <c r="D27" s="54" t="s">
        <v>333</v>
      </c>
      <c r="E27" s="52">
        <v>32</v>
      </c>
      <c r="F27" s="77"/>
      <c r="G27" s="77">
        <f t="shared" si="0"/>
        <v>32</v>
      </c>
    </row>
    <row r="28" spans="1:7" ht="20.25" customHeight="1">
      <c r="A28" s="71">
        <v>24</v>
      </c>
      <c r="B28" s="86" t="s">
        <v>267</v>
      </c>
      <c r="C28" s="56" t="s">
        <v>57</v>
      </c>
      <c r="D28" s="54" t="s">
        <v>334</v>
      </c>
      <c r="E28" s="52">
        <v>26</v>
      </c>
      <c r="F28" s="77">
        <v>8</v>
      </c>
      <c r="G28" s="77">
        <f t="shared" si="0"/>
        <v>18</v>
      </c>
    </row>
    <row r="29" spans="1:7" ht="20.25" customHeight="1">
      <c r="A29" s="71">
        <v>25</v>
      </c>
      <c r="B29" s="56" t="s">
        <v>177</v>
      </c>
      <c r="C29" s="56" t="s">
        <v>57</v>
      </c>
      <c r="D29" s="54" t="s">
        <v>335</v>
      </c>
      <c r="E29" s="52">
        <v>61</v>
      </c>
      <c r="F29" s="77">
        <v>6</v>
      </c>
      <c r="G29" s="77">
        <f t="shared" si="0"/>
        <v>55</v>
      </c>
    </row>
    <row r="30" spans="1:7" ht="20.25" customHeight="1">
      <c r="A30" s="71">
        <v>26</v>
      </c>
      <c r="B30" s="56" t="s">
        <v>256</v>
      </c>
      <c r="C30" s="56" t="s">
        <v>57</v>
      </c>
      <c r="D30" s="54" t="s">
        <v>336</v>
      </c>
      <c r="E30" s="52">
        <v>51</v>
      </c>
      <c r="F30" s="77"/>
      <c r="G30" s="77">
        <f t="shared" si="0"/>
        <v>51</v>
      </c>
    </row>
    <row r="31" spans="1:7" ht="20.25" customHeight="1">
      <c r="A31" s="71">
        <v>27</v>
      </c>
      <c r="B31" s="56" t="s">
        <v>337</v>
      </c>
      <c r="C31" s="56" t="s">
        <v>57</v>
      </c>
      <c r="D31" s="54" t="s">
        <v>338</v>
      </c>
      <c r="E31" s="52">
        <v>64</v>
      </c>
      <c r="F31" s="77"/>
      <c r="G31" s="77">
        <f t="shared" si="0"/>
        <v>64</v>
      </c>
    </row>
    <row r="32" spans="1:7" ht="20.25" customHeight="1">
      <c r="A32" s="71">
        <v>28</v>
      </c>
      <c r="B32" s="56" t="s">
        <v>339</v>
      </c>
      <c r="C32" s="56" t="s">
        <v>330</v>
      </c>
      <c r="D32" s="54" t="s">
        <v>340</v>
      </c>
      <c r="E32" s="52">
        <v>61</v>
      </c>
      <c r="F32" s="77"/>
      <c r="G32" s="77">
        <f t="shared" si="0"/>
        <v>61</v>
      </c>
    </row>
    <row r="33" spans="1:7" ht="20.25" customHeight="1">
      <c r="A33" s="71">
        <v>29</v>
      </c>
      <c r="B33" s="56" t="s">
        <v>341</v>
      </c>
      <c r="C33" s="56" t="s">
        <v>284</v>
      </c>
      <c r="D33" s="54" t="s">
        <v>342</v>
      </c>
      <c r="E33" s="52">
        <v>64</v>
      </c>
      <c r="F33" s="77"/>
      <c r="G33" s="77">
        <f t="shared" si="0"/>
        <v>64</v>
      </c>
    </row>
    <row r="34" spans="1:7" ht="20.25" customHeight="1">
      <c r="A34" s="71">
        <v>30</v>
      </c>
      <c r="B34" s="56" t="s">
        <v>188</v>
      </c>
      <c r="C34" s="56" t="s">
        <v>57</v>
      </c>
      <c r="D34" s="54" t="s">
        <v>343</v>
      </c>
      <c r="E34" s="52">
        <v>60</v>
      </c>
      <c r="F34" s="77"/>
      <c r="G34" s="77">
        <f t="shared" si="0"/>
        <v>60</v>
      </c>
    </row>
    <row r="35" spans="1:7" ht="20.25" customHeight="1">
      <c r="A35" s="71">
        <v>31</v>
      </c>
      <c r="B35" s="56" t="s">
        <v>344</v>
      </c>
      <c r="C35" s="56" t="s">
        <v>327</v>
      </c>
      <c r="D35" s="54" t="s">
        <v>345</v>
      </c>
      <c r="E35" s="52">
        <v>52</v>
      </c>
      <c r="F35" s="77">
        <v>27</v>
      </c>
      <c r="G35" s="77">
        <f t="shared" si="0"/>
        <v>25</v>
      </c>
    </row>
    <row r="36" spans="1:7" ht="20.25" customHeight="1">
      <c r="A36" s="71">
        <v>32</v>
      </c>
      <c r="B36" s="87" t="s">
        <v>179</v>
      </c>
      <c r="C36" s="56" t="s">
        <v>57</v>
      </c>
      <c r="D36" s="52" t="s">
        <v>346</v>
      </c>
      <c r="E36" s="52">
        <v>39</v>
      </c>
      <c r="F36" s="77"/>
      <c r="G36" s="77">
        <f t="shared" si="0"/>
        <v>39</v>
      </c>
    </row>
  </sheetData>
  <mergeCells count="2">
    <mergeCell ref="A2:G2"/>
    <mergeCell ref="A1:G1"/>
  </mergeCells>
  <pageMargins left="0.7" right="0.5" top="0.75" bottom="0.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16" sqref="D16"/>
    </sheetView>
  </sheetViews>
  <sheetFormatPr defaultRowHeight="15.75"/>
  <cols>
    <col min="1" max="1" width="6.5" customWidth="1"/>
    <col min="2" max="2" width="24.625" customWidth="1"/>
    <col min="3" max="3" width="17.625" customWidth="1"/>
    <col min="4" max="4" width="19" customWidth="1"/>
    <col min="5" max="5" width="14" customWidth="1"/>
  </cols>
  <sheetData>
    <row r="1" spans="1:5">
      <c r="A1" s="60" t="s">
        <v>259</v>
      </c>
      <c r="B1" s="61"/>
      <c r="C1" s="61"/>
      <c r="D1" s="61"/>
      <c r="E1" s="61"/>
    </row>
    <row r="2" spans="1:5" ht="50.25" customHeight="1">
      <c r="A2" s="61"/>
      <c r="B2" s="61"/>
      <c r="C2" s="61"/>
      <c r="D2" s="61"/>
      <c r="E2" s="61"/>
    </row>
    <row r="3" spans="1:5" ht="22.5" customHeight="1">
      <c r="A3" s="61" t="s">
        <v>260</v>
      </c>
      <c r="B3" s="61"/>
      <c r="C3" s="61"/>
      <c r="D3" s="61"/>
      <c r="E3" s="61"/>
    </row>
    <row r="4" spans="1:5" ht="18">
      <c r="A4" s="2"/>
    </row>
    <row r="5" spans="1:5" s="16" customFormat="1" ht="37.5">
      <c r="A5" s="15" t="s">
        <v>253</v>
      </c>
      <c r="B5" s="15" t="s">
        <v>0</v>
      </c>
      <c r="C5" s="15" t="s">
        <v>1</v>
      </c>
      <c r="D5" s="15" t="s">
        <v>257</v>
      </c>
      <c r="E5" s="15" t="s">
        <v>2</v>
      </c>
    </row>
    <row r="6" spans="1:5" s="17" customFormat="1" ht="19.5" customHeight="1">
      <c r="A6" s="8">
        <v>3</v>
      </c>
      <c r="B6" s="18" t="s">
        <v>196</v>
      </c>
      <c r="C6" s="8" t="s">
        <v>197</v>
      </c>
      <c r="D6" s="19" t="s">
        <v>193</v>
      </c>
      <c r="E6" s="3"/>
    </row>
    <row r="7" spans="1:5" s="17" customFormat="1" ht="19.5" customHeight="1">
      <c r="A7" s="9">
        <v>4</v>
      </c>
      <c r="B7" s="20" t="s">
        <v>195</v>
      </c>
      <c r="C7" s="9" t="s">
        <v>197</v>
      </c>
      <c r="D7" s="21" t="s">
        <v>194</v>
      </c>
      <c r="E7" s="4"/>
    </row>
  </sheetData>
  <mergeCells count="2">
    <mergeCell ref="A1:E2"/>
    <mergeCell ref="A3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topLeftCell="A52" workbookViewId="0">
      <selection activeCell="H40" sqref="H40"/>
    </sheetView>
  </sheetViews>
  <sheetFormatPr defaultRowHeight="15.75"/>
  <cols>
    <col min="1" max="1" width="5.75" style="10" customWidth="1"/>
    <col min="2" max="2" width="25.875" style="10" customWidth="1"/>
    <col min="3" max="3" width="24.25" style="40" customWidth="1"/>
    <col min="4" max="4" width="16.625" style="10" customWidth="1"/>
    <col min="5" max="5" width="9.375" style="10" customWidth="1"/>
    <col min="6" max="16384" width="9" style="10"/>
  </cols>
  <sheetData>
    <row r="1" spans="1:7">
      <c r="A1" s="60" t="s">
        <v>259</v>
      </c>
      <c r="B1" s="61"/>
      <c r="C1" s="61"/>
      <c r="D1" s="61"/>
      <c r="E1" s="61"/>
    </row>
    <row r="2" spans="1:7" ht="45" customHeight="1">
      <c r="A2" s="61"/>
      <c r="B2" s="61"/>
      <c r="C2" s="61"/>
      <c r="D2" s="61"/>
      <c r="E2" s="61"/>
    </row>
    <row r="3" spans="1:7" ht="26.25" customHeight="1">
      <c r="A3" s="61" t="s">
        <v>58</v>
      </c>
      <c r="B3" s="61"/>
      <c r="C3" s="61"/>
      <c r="D3" s="61"/>
      <c r="E3" s="61"/>
    </row>
    <row r="4" spans="1:7" ht="18">
      <c r="A4" s="2"/>
    </row>
    <row r="5" spans="1:7" s="16" customFormat="1" ht="37.5">
      <c r="A5" s="15" t="s">
        <v>253</v>
      </c>
      <c r="B5" s="15" t="s">
        <v>0</v>
      </c>
      <c r="C5" s="15" t="s">
        <v>1</v>
      </c>
      <c r="D5" s="15" t="s">
        <v>257</v>
      </c>
      <c r="E5" s="15" t="s">
        <v>2</v>
      </c>
      <c r="F5" s="16">
        <v>1127</v>
      </c>
    </row>
    <row r="6" spans="1:7" s="16" customFormat="1" ht="18.75">
      <c r="A6" s="36">
        <v>1</v>
      </c>
      <c r="B6" s="37" t="s">
        <v>50</v>
      </c>
      <c r="C6" s="37" t="s">
        <v>4</v>
      </c>
      <c r="D6" s="36" t="s">
        <v>281</v>
      </c>
      <c r="E6" s="36"/>
    </row>
    <row r="7" spans="1:7" s="16" customFormat="1" ht="18.75">
      <c r="A7" s="23">
        <v>2</v>
      </c>
      <c r="B7" s="38" t="s">
        <v>21</v>
      </c>
      <c r="C7" s="38" t="s">
        <v>4</v>
      </c>
      <c r="D7" s="23" t="s">
        <v>282</v>
      </c>
      <c r="E7" s="23"/>
    </row>
    <row r="8" spans="1:7" s="16" customFormat="1" ht="18.75">
      <c r="A8" s="23">
        <v>3</v>
      </c>
      <c r="B8" s="38" t="s">
        <v>243</v>
      </c>
      <c r="C8" s="38" t="s">
        <v>58</v>
      </c>
      <c r="D8" s="23" t="s">
        <v>283</v>
      </c>
      <c r="E8" s="23"/>
    </row>
    <row r="9" spans="1:7" ht="18.75">
      <c r="A9" s="23">
        <v>4</v>
      </c>
      <c r="B9" s="29" t="s">
        <v>248</v>
      </c>
      <c r="C9" s="6" t="s">
        <v>58</v>
      </c>
      <c r="D9" s="30" t="s">
        <v>198</v>
      </c>
      <c r="E9" s="3"/>
    </row>
    <row r="10" spans="1:7" ht="18.75">
      <c r="A10" s="23">
        <v>5</v>
      </c>
      <c r="B10" s="29" t="s">
        <v>25</v>
      </c>
      <c r="C10" s="6" t="s">
        <v>4</v>
      </c>
      <c r="D10" s="30" t="s">
        <v>199</v>
      </c>
      <c r="E10" s="3"/>
    </row>
    <row r="11" spans="1:7" ht="18.75">
      <c r="A11" s="23">
        <v>6</v>
      </c>
      <c r="B11" s="29" t="s">
        <v>48</v>
      </c>
      <c r="C11" s="6" t="s">
        <v>4</v>
      </c>
      <c r="D11" s="30" t="s">
        <v>200</v>
      </c>
      <c r="E11" s="3"/>
      <c r="G11" s="35"/>
    </row>
    <row r="12" spans="1:7" ht="18.75">
      <c r="A12" s="23">
        <v>7</v>
      </c>
      <c r="B12" s="29" t="s">
        <v>79</v>
      </c>
      <c r="C12" s="6" t="s">
        <v>4</v>
      </c>
      <c r="D12" s="30" t="s">
        <v>201</v>
      </c>
      <c r="E12" s="3"/>
    </row>
    <row r="13" spans="1:7" ht="18.75">
      <c r="A13" s="23">
        <v>8</v>
      </c>
      <c r="B13" s="29" t="s">
        <v>242</v>
      </c>
      <c r="C13" s="6" t="s">
        <v>58</v>
      </c>
      <c r="D13" s="30" t="s">
        <v>202</v>
      </c>
      <c r="E13" s="3"/>
    </row>
    <row r="14" spans="1:7" ht="18.75">
      <c r="A14" s="23">
        <v>9</v>
      </c>
      <c r="B14" s="29" t="s">
        <v>243</v>
      </c>
      <c r="C14" s="6" t="s">
        <v>58</v>
      </c>
      <c r="D14" s="30" t="s">
        <v>203</v>
      </c>
      <c r="E14" s="3"/>
    </row>
    <row r="15" spans="1:7" ht="18.75">
      <c r="A15" s="23">
        <v>10</v>
      </c>
      <c r="B15" s="29" t="s">
        <v>242</v>
      </c>
      <c r="C15" s="6" t="s">
        <v>58</v>
      </c>
      <c r="D15" s="30" t="s">
        <v>204</v>
      </c>
      <c r="E15" s="3"/>
    </row>
    <row r="16" spans="1:7" ht="18.75">
      <c r="A16" s="23">
        <v>11</v>
      </c>
      <c r="B16" s="29" t="s">
        <v>21</v>
      </c>
      <c r="C16" s="6" t="s">
        <v>4</v>
      </c>
      <c r="D16" s="30" t="s">
        <v>205</v>
      </c>
      <c r="E16" s="3"/>
    </row>
    <row r="17" spans="1:7" ht="18.75">
      <c r="A17" s="23">
        <v>12</v>
      </c>
      <c r="B17" s="29" t="s">
        <v>113</v>
      </c>
      <c r="C17" s="6" t="s">
        <v>56</v>
      </c>
      <c r="D17" s="30" t="s">
        <v>206</v>
      </c>
      <c r="E17" s="3"/>
    </row>
    <row r="18" spans="1:7" ht="18.75">
      <c r="A18" s="23">
        <v>13</v>
      </c>
      <c r="B18" s="29" t="s">
        <v>107</v>
      </c>
      <c r="C18" s="6" t="s">
        <v>56</v>
      </c>
      <c r="D18" s="30" t="s">
        <v>207</v>
      </c>
      <c r="E18" s="3"/>
    </row>
    <row r="19" spans="1:7" ht="18.75">
      <c r="A19" s="23">
        <v>14</v>
      </c>
      <c r="B19" s="29" t="s">
        <v>113</v>
      </c>
      <c r="C19" s="6" t="s">
        <v>56</v>
      </c>
      <c r="D19" s="30" t="s">
        <v>208</v>
      </c>
      <c r="E19" s="3"/>
    </row>
    <row r="20" spans="1:7" ht="18.75">
      <c r="A20" s="23">
        <v>15</v>
      </c>
      <c r="B20" s="29" t="s">
        <v>116</v>
      </c>
      <c r="C20" s="6" t="s">
        <v>56</v>
      </c>
      <c r="D20" s="30" t="s">
        <v>209</v>
      </c>
      <c r="E20" s="3"/>
    </row>
    <row r="21" spans="1:7" ht="18.75">
      <c r="A21" s="23">
        <v>16</v>
      </c>
      <c r="B21" s="31" t="s">
        <v>174</v>
      </c>
      <c r="C21" s="6" t="s">
        <v>57</v>
      </c>
      <c r="D21" s="32" t="s">
        <v>210</v>
      </c>
      <c r="E21" s="3"/>
    </row>
    <row r="22" spans="1:7" ht="18.75">
      <c r="A22" s="23">
        <v>17</v>
      </c>
      <c r="B22" s="29" t="s">
        <v>242</v>
      </c>
      <c r="C22" s="6" t="s">
        <v>58</v>
      </c>
      <c r="D22" s="30" t="s">
        <v>211</v>
      </c>
      <c r="E22" s="3"/>
    </row>
    <row r="23" spans="1:7" ht="18.75">
      <c r="A23" s="23">
        <v>18</v>
      </c>
      <c r="B23" s="31" t="s">
        <v>174</v>
      </c>
      <c r="C23" s="6" t="s">
        <v>57</v>
      </c>
      <c r="D23" s="32" t="s">
        <v>212</v>
      </c>
      <c r="E23" s="3"/>
    </row>
    <row r="24" spans="1:7" ht="18.75">
      <c r="A24" s="23">
        <v>19</v>
      </c>
      <c r="B24" s="29" t="s">
        <v>243</v>
      </c>
      <c r="C24" s="6" t="s">
        <v>58</v>
      </c>
      <c r="D24" s="30" t="s">
        <v>213</v>
      </c>
      <c r="E24" s="3"/>
    </row>
    <row r="25" spans="1:7" s="7" customFormat="1" ht="18.75">
      <c r="A25" s="49">
        <v>20</v>
      </c>
      <c r="B25" s="50" t="s">
        <v>250</v>
      </c>
      <c r="C25" s="41" t="s">
        <v>58</v>
      </c>
      <c r="D25" s="33" t="s">
        <v>214</v>
      </c>
      <c r="E25" s="5"/>
      <c r="F25" s="63"/>
      <c r="G25" s="63"/>
    </row>
    <row r="26" spans="1:7" ht="18.75">
      <c r="A26" s="23">
        <v>21</v>
      </c>
      <c r="B26" s="29" t="s">
        <v>244</v>
      </c>
      <c r="C26" s="6" t="s">
        <v>284</v>
      </c>
      <c r="D26" s="30" t="s">
        <v>215</v>
      </c>
      <c r="E26" s="3"/>
    </row>
    <row r="27" spans="1:7" ht="18.75">
      <c r="A27" s="23">
        <v>22</v>
      </c>
      <c r="B27" s="29" t="s">
        <v>120</v>
      </c>
      <c r="C27" s="6" t="s">
        <v>56</v>
      </c>
      <c r="D27" s="30" t="s">
        <v>216</v>
      </c>
      <c r="E27" s="3"/>
    </row>
    <row r="28" spans="1:7" s="12" customFormat="1" ht="18.75">
      <c r="A28" s="48">
        <v>23</v>
      </c>
      <c r="B28" s="44" t="s">
        <v>268</v>
      </c>
      <c r="C28" s="27" t="s">
        <v>4</v>
      </c>
      <c r="D28" s="30" t="s">
        <v>217</v>
      </c>
      <c r="E28" s="11"/>
      <c r="F28" s="12">
        <v>57</v>
      </c>
    </row>
    <row r="29" spans="1:7" ht="18.75">
      <c r="A29" s="23">
        <v>24</v>
      </c>
      <c r="B29" s="13" t="s">
        <v>245</v>
      </c>
      <c r="C29" s="6" t="s">
        <v>4</v>
      </c>
      <c r="D29" s="14" t="s">
        <v>218</v>
      </c>
      <c r="E29" s="3"/>
      <c r="F29" s="10">
        <v>49</v>
      </c>
    </row>
    <row r="30" spans="1:7" s="12" customFormat="1" ht="18.75">
      <c r="A30" s="48">
        <v>25</v>
      </c>
      <c r="B30" s="44" t="s">
        <v>269</v>
      </c>
      <c r="C30" s="27" t="s">
        <v>4</v>
      </c>
      <c r="D30" s="30" t="s">
        <v>219</v>
      </c>
      <c r="E30" s="11"/>
      <c r="F30" s="12">
        <v>56</v>
      </c>
    </row>
    <row r="31" spans="1:7" s="7" customFormat="1" ht="18.75">
      <c r="A31" s="23">
        <v>26</v>
      </c>
      <c r="B31" s="44" t="s">
        <v>270</v>
      </c>
      <c r="C31" s="27" t="s">
        <v>284</v>
      </c>
      <c r="D31" s="30" t="s">
        <v>220</v>
      </c>
      <c r="E31" s="5"/>
      <c r="F31" s="7">
        <v>57</v>
      </c>
    </row>
    <row r="32" spans="1:7" ht="18.75">
      <c r="A32" s="23">
        <v>27</v>
      </c>
      <c r="B32" s="13" t="s">
        <v>246</v>
      </c>
      <c r="C32" s="6" t="s">
        <v>276</v>
      </c>
      <c r="D32" s="14" t="s">
        <v>221</v>
      </c>
      <c r="E32" s="3"/>
      <c r="F32" s="12">
        <v>84</v>
      </c>
    </row>
    <row r="33" spans="1:9" s="7" customFormat="1" ht="18.75">
      <c r="A33" s="23">
        <v>28</v>
      </c>
      <c r="B33" s="44" t="s">
        <v>271</v>
      </c>
      <c r="C33" s="27" t="s">
        <v>284</v>
      </c>
      <c r="D33" s="30" t="s">
        <v>222</v>
      </c>
      <c r="E33" s="5"/>
      <c r="F33" s="7">
        <v>57</v>
      </c>
    </row>
    <row r="34" spans="1:9" s="7" customFormat="1" ht="18.75">
      <c r="A34" s="23">
        <v>29</v>
      </c>
      <c r="B34" s="44" t="s">
        <v>279</v>
      </c>
      <c r="C34" s="27" t="s">
        <v>272</v>
      </c>
      <c r="D34" s="33" t="s">
        <v>236</v>
      </c>
      <c r="E34" s="5"/>
      <c r="F34" s="7">
        <v>47</v>
      </c>
      <c r="G34" s="7">
        <v>47</v>
      </c>
      <c r="H34" s="63">
        <f>91</f>
        <v>91</v>
      </c>
    </row>
    <row r="35" spans="1:9" s="7" customFormat="1" ht="18.75">
      <c r="A35" s="23">
        <v>30</v>
      </c>
      <c r="B35" s="34" t="s">
        <v>275</v>
      </c>
      <c r="C35" s="27" t="s">
        <v>276</v>
      </c>
      <c r="D35" s="33" t="s">
        <v>237</v>
      </c>
      <c r="E35" s="5"/>
      <c r="F35" s="7">
        <v>48</v>
      </c>
      <c r="G35" s="7">
        <v>44</v>
      </c>
      <c r="H35" s="63"/>
      <c r="I35" s="7">
        <f>91*0.08</f>
        <v>7.28</v>
      </c>
    </row>
    <row r="36" spans="1:9" ht="18.75">
      <c r="A36" s="23">
        <v>31</v>
      </c>
      <c r="B36" s="13" t="s">
        <v>247</v>
      </c>
      <c r="C36" s="6" t="s">
        <v>276</v>
      </c>
      <c r="D36" s="14" t="s">
        <v>223</v>
      </c>
      <c r="E36" s="3"/>
      <c r="F36" s="7">
        <v>55</v>
      </c>
    </row>
    <row r="37" spans="1:9" ht="18.75">
      <c r="A37" s="23">
        <v>32</v>
      </c>
      <c r="B37" s="13" t="s">
        <v>248</v>
      </c>
      <c r="C37" s="6" t="s">
        <v>58</v>
      </c>
      <c r="D37" s="14" t="s">
        <v>224</v>
      </c>
      <c r="E37" s="3"/>
      <c r="F37" s="7">
        <v>57</v>
      </c>
    </row>
    <row r="38" spans="1:9" ht="18.75">
      <c r="A38" s="23">
        <v>33</v>
      </c>
      <c r="B38" s="34" t="s">
        <v>274</v>
      </c>
      <c r="C38" s="27" t="s">
        <v>276</v>
      </c>
      <c r="D38" s="33" t="s">
        <v>238</v>
      </c>
      <c r="E38" s="3"/>
      <c r="F38" s="7">
        <v>29</v>
      </c>
      <c r="G38" s="10">
        <v>29</v>
      </c>
      <c r="H38" s="10">
        <v>29</v>
      </c>
      <c r="I38" s="10">
        <f>29*0.08</f>
        <v>2.3199999999999998</v>
      </c>
    </row>
    <row r="39" spans="1:9" s="7" customFormat="1" ht="18.75">
      <c r="A39" s="23">
        <v>34</v>
      </c>
      <c r="B39" s="44" t="s">
        <v>273</v>
      </c>
      <c r="C39" s="27" t="s">
        <v>272</v>
      </c>
      <c r="D39" s="30" t="s">
        <v>225</v>
      </c>
      <c r="E39" s="5"/>
      <c r="F39" s="7">
        <v>36</v>
      </c>
    </row>
    <row r="40" spans="1:9" s="7" customFormat="1" ht="18.75">
      <c r="A40" s="23">
        <v>35</v>
      </c>
      <c r="B40" s="29" t="s">
        <v>285</v>
      </c>
      <c r="C40" s="27" t="s">
        <v>272</v>
      </c>
      <c r="D40" s="33" t="s">
        <v>239</v>
      </c>
      <c r="E40" s="5"/>
      <c r="F40" s="7">
        <v>20</v>
      </c>
      <c r="I40" s="7">
        <f>20*0.08</f>
        <v>1.6</v>
      </c>
    </row>
    <row r="41" spans="1:9" s="7" customFormat="1" ht="18.75">
      <c r="A41" s="23">
        <v>36</v>
      </c>
      <c r="B41" s="44" t="s">
        <v>244</v>
      </c>
      <c r="C41" s="29" t="s">
        <v>284</v>
      </c>
      <c r="D41" s="30" t="s">
        <v>226</v>
      </c>
      <c r="E41" s="5"/>
      <c r="F41" s="7">
        <v>17</v>
      </c>
    </row>
    <row r="42" spans="1:9" s="25" customFormat="1" ht="18.75">
      <c r="A42" s="23">
        <v>37</v>
      </c>
      <c r="B42" s="34" t="s">
        <v>261</v>
      </c>
      <c r="C42" s="42" t="s">
        <v>56</v>
      </c>
      <c r="D42" s="32" t="s">
        <v>227</v>
      </c>
      <c r="E42" s="26"/>
      <c r="F42" s="25">
        <v>62</v>
      </c>
    </row>
    <row r="43" spans="1:9" s="25" customFormat="1" ht="18.75">
      <c r="A43" s="23">
        <v>38</v>
      </c>
      <c r="B43" s="34" t="s">
        <v>262</v>
      </c>
      <c r="C43" s="42" t="s">
        <v>56</v>
      </c>
      <c r="D43" s="32" t="s">
        <v>228</v>
      </c>
      <c r="E43" s="26"/>
      <c r="F43" s="25">
        <v>53</v>
      </c>
    </row>
    <row r="44" spans="1:9" s="25" customFormat="1" ht="18.75">
      <c r="A44" s="23">
        <v>39</v>
      </c>
      <c r="B44" s="34" t="s">
        <v>111</v>
      </c>
      <c r="C44" s="42" t="s">
        <v>56</v>
      </c>
      <c r="D44" s="32" t="s">
        <v>229</v>
      </c>
      <c r="E44" s="26"/>
      <c r="F44" s="25">
        <v>62</v>
      </c>
    </row>
    <row r="45" spans="1:9" s="25" customFormat="1" ht="18.75">
      <c r="A45" s="23">
        <v>40</v>
      </c>
      <c r="B45" s="34" t="s">
        <v>263</v>
      </c>
      <c r="C45" s="42" t="s">
        <v>56</v>
      </c>
      <c r="D45" s="32" t="s">
        <v>230</v>
      </c>
      <c r="E45" s="26"/>
      <c r="F45" s="25">
        <v>60</v>
      </c>
    </row>
    <row r="46" spans="1:9" s="25" customFormat="1" ht="18.75">
      <c r="A46" s="23">
        <v>41</v>
      </c>
      <c r="B46" s="44" t="s">
        <v>277</v>
      </c>
      <c r="C46" s="27" t="s">
        <v>284</v>
      </c>
      <c r="D46" s="33" t="s">
        <v>240</v>
      </c>
      <c r="E46" s="26"/>
      <c r="F46" s="25">
        <v>21</v>
      </c>
    </row>
    <row r="47" spans="1:9" s="25" customFormat="1" ht="18.75">
      <c r="A47" s="23">
        <v>42</v>
      </c>
      <c r="B47" s="34" t="s">
        <v>264</v>
      </c>
      <c r="C47" s="42" t="s">
        <v>56</v>
      </c>
      <c r="D47" s="32" t="s">
        <v>231</v>
      </c>
      <c r="E47" s="26"/>
      <c r="F47" s="25">
        <v>57</v>
      </c>
    </row>
    <row r="48" spans="1:9" s="7" customFormat="1" ht="18.75">
      <c r="A48" s="23">
        <v>43</v>
      </c>
      <c r="B48" s="44" t="s">
        <v>280</v>
      </c>
      <c r="C48" s="27" t="s">
        <v>272</v>
      </c>
      <c r="D48" s="33" t="s">
        <v>232</v>
      </c>
      <c r="E48" s="5"/>
      <c r="F48" s="7">
        <v>27</v>
      </c>
      <c r="G48" s="47"/>
    </row>
    <row r="49" spans="1:8" s="7" customFormat="1" ht="18.75">
      <c r="A49" s="23">
        <v>44</v>
      </c>
      <c r="B49" s="44" t="s">
        <v>278</v>
      </c>
      <c r="C49" s="27" t="s">
        <v>284</v>
      </c>
      <c r="D49" s="30" t="s">
        <v>241</v>
      </c>
      <c r="E49" s="5"/>
      <c r="G49" s="47"/>
    </row>
    <row r="50" spans="1:8" s="7" customFormat="1" ht="18.75">
      <c r="A50" s="23">
        <v>45</v>
      </c>
      <c r="B50" s="44" t="s">
        <v>243</v>
      </c>
      <c r="C50" s="27" t="s">
        <v>284</v>
      </c>
      <c r="D50" s="30" t="s">
        <v>233</v>
      </c>
      <c r="E50" s="5"/>
      <c r="F50" s="7">
        <v>35</v>
      </c>
    </row>
    <row r="51" spans="1:8" s="7" customFormat="1" ht="18.75">
      <c r="A51" s="23">
        <v>46</v>
      </c>
      <c r="B51" s="44" t="s">
        <v>249</v>
      </c>
      <c r="C51" s="27" t="s">
        <v>58</v>
      </c>
      <c r="D51" s="30" t="s">
        <v>234</v>
      </c>
      <c r="E51" s="5"/>
      <c r="F51" s="7">
        <v>51</v>
      </c>
    </row>
    <row r="52" spans="1:8" ht="18.75">
      <c r="A52" s="39">
        <v>47</v>
      </c>
      <c r="B52" s="45" t="s">
        <v>250</v>
      </c>
      <c r="C52" s="43" t="s">
        <v>58</v>
      </c>
      <c r="D52" s="46" t="s">
        <v>235</v>
      </c>
      <c r="E52" s="4"/>
      <c r="F52" s="7">
        <v>30</v>
      </c>
    </row>
    <row r="53" spans="1:8">
      <c r="F53" s="51">
        <f>SUM(F28:F52)</f>
        <v>1127</v>
      </c>
    </row>
    <row r="54" spans="1:8" ht="16.5">
      <c r="A54" s="52">
        <v>1</v>
      </c>
      <c r="B54" s="57" t="s">
        <v>44</v>
      </c>
      <c r="C54" s="57" t="s">
        <v>295</v>
      </c>
      <c r="D54" s="57" t="s">
        <v>403</v>
      </c>
      <c r="E54" s="55">
        <v>63</v>
      </c>
      <c r="F54" s="58">
        <v>59</v>
      </c>
      <c r="G54" s="62">
        <f>SUM(F54:F59)</f>
        <v>367</v>
      </c>
    </row>
    <row r="55" spans="1:8" ht="16.5">
      <c r="A55" s="52">
        <v>2</v>
      </c>
      <c r="B55" s="57" t="s">
        <v>404</v>
      </c>
      <c r="C55" s="57" t="s">
        <v>295</v>
      </c>
      <c r="D55" s="57" t="s">
        <v>405</v>
      </c>
      <c r="E55" s="55">
        <v>62</v>
      </c>
      <c r="F55" s="58">
        <v>61</v>
      </c>
      <c r="G55" s="62"/>
    </row>
    <row r="56" spans="1:8" ht="16.5">
      <c r="A56" s="52">
        <v>3</v>
      </c>
      <c r="B56" s="57" t="s">
        <v>406</v>
      </c>
      <c r="C56" s="57" t="s">
        <v>306</v>
      </c>
      <c r="D56" s="57" t="s">
        <v>407</v>
      </c>
      <c r="E56" s="55">
        <v>60</v>
      </c>
      <c r="F56" s="58">
        <v>57</v>
      </c>
      <c r="G56" s="62"/>
    </row>
    <row r="57" spans="1:8" ht="16.5">
      <c r="A57" s="52">
        <v>4</v>
      </c>
      <c r="B57" s="57" t="s">
        <v>408</v>
      </c>
      <c r="C57" s="57" t="s">
        <v>295</v>
      </c>
      <c r="D57" s="57" t="s">
        <v>409</v>
      </c>
      <c r="E57" s="55">
        <v>57</v>
      </c>
      <c r="F57" s="58">
        <v>56</v>
      </c>
      <c r="G57" s="62"/>
    </row>
    <row r="58" spans="1:8" ht="16.5">
      <c r="A58" s="52">
        <v>5</v>
      </c>
      <c r="B58" s="57" t="s">
        <v>242</v>
      </c>
      <c r="C58" s="57" t="s">
        <v>58</v>
      </c>
      <c r="D58" s="57" t="s">
        <v>410</v>
      </c>
      <c r="E58" s="55">
        <v>75</v>
      </c>
      <c r="F58" s="58">
        <v>74</v>
      </c>
      <c r="G58" s="62"/>
    </row>
    <row r="59" spans="1:8" ht="16.5">
      <c r="A59" s="52">
        <v>6</v>
      </c>
      <c r="B59" s="57" t="s">
        <v>303</v>
      </c>
      <c r="C59" s="57" t="s">
        <v>411</v>
      </c>
      <c r="D59" s="57" t="s">
        <v>412</v>
      </c>
      <c r="E59" s="55">
        <v>56</v>
      </c>
      <c r="F59" s="58">
        <v>60</v>
      </c>
      <c r="G59" s="62"/>
      <c r="H59" s="10">
        <f>G54*0.08</f>
        <v>29.36</v>
      </c>
    </row>
    <row r="60" spans="1:8" ht="16.5">
      <c r="A60" s="52"/>
      <c r="B60" s="57"/>
      <c r="C60" s="57"/>
      <c r="D60" s="57" t="s">
        <v>430</v>
      </c>
      <c r="E60" s="55"/>
      <c r="F60" s="58">
        <v>56</v>
      </c>
      <c r="G60" s="62">
        <f>SUM(F60:F62)</f>
        <v>161</v>
      </c>
    </row>
    <row r="61" spans="1:8" ht="16.5">
      <c r="A61" s="52"/>
      <c r="B61" s="57"/>
      <c r="C61" s="57"/>
      <c r="D61" s="57" t="s">
        <v>431</v>
      </c>
      <c r="E61" s="55"/>
      <c r="F61" s="58">
        <v>60</v>
      </c>
      <c r="G61" s="62"/>
    </row>
    <row r="62" spans="1:8" ht="16.5">
      <c r="A62" s="52"/>
      <c r="B62" s="57"/>
      <c r="C62" s="57"/>
      <c r="D62" s="57" t="s">
        <v>432</v>
      </c>
      <c r="E62" s="55"/>
      <c r="F62" s="58">
        <v>45</v>
      </c>
      <c r="G62" s="62"/>
      <c r="H62" s="10">
        <f>G60*0.08</f>
        <v>12.88</v>
      </c>
    </row>
    <row r="63" spans="1:8" ht="16.5">
      <c r="A63" s="52">
        <v>7</v>
      </c>
      <c r="B63" s="57" t="s">
        <v>413</v>
      </c>
      <c r="C63" s="57" t="s">
        <v>58</v>
      </c>
      <c r="D63" s="57" t="s">
        <v>414</v>
      </c>
      <c r="E63" s="55">
        <v>68</v>
      </c>
      <c r="F63" s="58">
        <v>67</v>
      </c>
      <c r="G63" s="62">
        <v>131</v>
      </c>
    </row>
    <row r="64" spans="1:8" ht="16.5">
      <c r="A64" s="52">
        <v>8</v>
      </c>
      <c r="B64" s="57" t="s">
        <v>249</v>
      </c>
      <c r="C64" s="57" t="s">
        <v>58</v>
      </c>
      <c r="D64" s="57" t="s">
        <v>415</v>
      </c>
      <c r="E64" s="55">
        <v>65</v>
      </c>
      <c r="F64" s="58">
        <v>64</v>
      </c>
      <c r="G64" s="62"/>
      <c r="H64" s="10">
        <f>131*0.08</f>
        <v>10.48</v>
      </c>
    </row>
    <row r="65" spans="1:8" ht="16.5">
      <c r="A65" s="52">
        <v>9</v>
      </c>
      <c r="B65" s="57" t="s">
        <v>416</v>
      </c>
      <c r="C65" s="57" t="s">
        <v>417</v>
      </c>
      <c r="D65" s="57" t="s">
        <v>418</v>
      </c>
      <c r="E65" s="55">
        <v>76</v>
      </c>
      <c r="F65" s="58">
        <v>74</v>
      </c>
      <c r="G65" s="62">
        <v>132</v>
      </c>
    </row>
    <row r="66" spans="1:8" ht="16.5">
      <c r="A66" s="52">
        <v>10</v>
      </c>
      <c r="B66" s="57" t="s">
        <v>419</v>
      </c>
      <c r="C66" s="57" t="s">
        <v>306</v>
      </c>
      <c r="D66" s="57" t="s">
        <v>420</v>
      </c>
      <c r="E66" s="55">
        <v>61</v>
      </c>
      <c r="F66" s="58">
        <v>58</v>
      </c>
      <c r="G66" s="62"/>
      <c r="H66" s="10">
        <f>132*0.08</f>
        <v>10.56</v>
      </c>
    </row>
    <row r="67" spans="1:8" ht="16.5">
      <c r="A67" s="52"/>
      <c r="B67" s="57"/>
      <c r="C67" s="57"/>
      <c r="D67" s="57" t="s">
        <v>434</v>
      </c>
      <c r="E67" s="55"/>
      <c r="F67" s="58">
        <v>49</v>
      </c>
      <c r="G67" s="10">
        <v>49</v>
      </c>
      <c r="H67" s="10">
        <f>49*0.08</f>
        <v>3.92</v>
      </c>
    </row>
    <row r="68" spans="1:8" ht="16.5">
      <c r="A68" s="52">
        <v>11</v>
      </c>
      <c r="B68" s="57" t="s">
        <v>421</v>
      </c>
      <c r="C68" s="57" t="s">
        <v>58</v>
      </c>
      <c r="D68" s="57" t="s">
        <v>422</v>
      </c>
      <c r="E68" s="55">
        <v>19</v>
      </c>
      <c r="F68" s="58">
        <v>17</v>
      </c>
      <c r="G68" s="10">
        <v>17</v>
      </c>
      <c r="H68" s="10">
        <f>17*0.08</f>
        <v>1.36</v>
      </c>
    </row>
    <row r="69" spans="1:8" ht="16.5">
      <c r="A69" s="52">
        <v>12</v>
      </c>
      <c r="B69" s="57" t="s">
        <v>423</v>
      </c>
      <c r="C69" s="57" t="s">
        <v>411</v>
      </c>
      <c r="D69" s="57" t="s">
        <v>424</v>
      </c>
      <c r="E69" s="55">
        <v>86</v>
      </c>
      <c r="F69" s="58">
        <v>86</v>
      </c>
      <c r="G69" s="10">
        <v>86</v>
      </c>
      <c r="H69" s="10">
        <f>86*0.08</f>
        <v>6.88</v>
      </c>
    </row>
    <row r="70" spans="1:8" ht="16.5">
      <c r="A70" s="52">
        <v>13</v>
      </c>
      <c r="B70" s="57" t="s">
        <v>425</v>
      </c>
      <c r="C70" s="57" t="s">
        <v>58</v>
      </c>
      <c r="D70" s="57" t="s">
        <v>426</v>
      </c>
      <c r="E70" s="55">
        <v>30</v>
      </c>
      <c r="F70" s="58">
        <v>28</v>
      </c>
      <c r="G70" s="10">
        <v>28</v>
      </c>
      <c r="H70" s="10">
        <f>28*0.08</f>
        <v>2.2400000000000002</v>
      </c>
    </row>
    <row r="71" spans="1:8" ht="16.5">
      <c r="A71" s="52">
        <v>14</v>
      </c>
      <c r="B71" s="57" t="s">
        <v>427</v>
      </c>
      <c r="C71" s="57" t="s">
        <v>58</v>
      </c>
      <c r="D71" s="57" t="s">
        <v>428</v>
      </c>
      <c r="E71" s="55">
        <v>70</v>
      </c>
      <c r="F71" s="58">
        <v>66</v>
      </c>
      <c r="G71" s="10">
        <v>66</v>
      </c>
      <c r="H71" s="10">
        <f>66*0.08</f>
        <v>5.28</v>
      </c>
    </row>
    <row r="72" spans="1:8" ht="16.5">
      <c r="A72" s="52"/>
      <c r="B72" s="57"/>
      <c r="C72" s="57"/>
      <c r="D72" s="57" t="s">
        <v>433</v>
      </c>
      <c r="E72" s="55"/>
      <c r="F72" s="58">
        <v>17</v>
      </c>
      <c r="G72" s="10">
        <v>17</v>
      </c>
      <c r="H72" s="10">
        <f>17*0.08</f>
        <v>1.36</v>
      </c>
    </row>
    <row r="73" spans="1:8" ht="16.5">
      <c r="A73" s="52">
        <v>15</v>
      </c>
      <c r="B73" s="53" t="s">
        <v>243</v>
      </c>
      <c r="C73" s="57" t="s">
        <v>58</v>
      </c>
      <c r="D73" s="53" t="s">
        <v>429</v>
      </c>
      <c r="E73" s="55">
        <v>44</v>
      </c>
      <c r="F73" s="58">
        <v>44</v>
      </c>
      <c r="G73" s="10">
        <v>44</v>
      </c>
      <c r="H73" s="10">
        <f>44*0.08</f>
        <v>3.52</v>
      </c>
    </row>
  </sheetData>
  <mergeCells count="8">
    <mergeCell ref="G63:G64"/>
    <mergeCell ref="G65:G66"/>
    <mergeCell ref="H34:H35"/>
    <mergeCell ref="A1:E2"/>
    <mergeCell ref="A3:E3"/>
    <mergeCell ref="F25:G25"/>
    <mergeCell ref="G54:G59"/>
    <mergeCell ref="G60:G62"/>
  </mergeCells>
  <pageMargins left="0.7" right="0.7" top="0.75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Công trình</vt:lpstr>
      <vt:lpstr>KTVT</vt:lpstr>
      <vt:lpstr>CNTT</vt:lpstr>
      <vt:lpstr>Cơ khí</vt:lpstr>
      <vt:lpstr>TT CNCK</vt:lpstr>
      <vt:lpstr>ĐTTC</vt:lpstr>
      <vt:lpstr>'Công trình'!Print_Titles</vt:lpstr>
      <vt:lpstr>ĐTTC!Print_Titles</vt:lpstr>
      <vt:lpstr>KTVT!Print_Titles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2016-12-15T08:44:44Z</cp:lastPrinted>
  <dcterms:created xsi:type="dcterms:W3CDTF">2015-03-10T03:03:55Z</dcterms:created>
  <dcterms:modified xsi:type="dcterms:W3CDTF">2016-12-15T08:45:24Z</dcterms:modified>
</cp:coreProperties>
</file>