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000" windowHeight="9630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Sheet4" sheetId="14" r:id="rId11"/>
  </sheets>
  <externalReferences>
    <externalReference r:id="rId12"/>
    <externalReference r:id="rId13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Sheet4!$A$9:$X$86</definedName>
    <definedName name="_Loc" localSheetId="8">IF(LEFT(Sheet3!$F1,2)="DC",VLOOKUP(Sheet3!$F1,[1]DATA!$A:$CK,Sheet3!A$1,0),IF(LEFT(Sheet3!$F1,2)="DL",VLOOKUP(Sheet3!$F1,[1]DATA!$B:$CK,Sheet3!A$1-1,0),IF(LEFT(Sheet3!$F1,2)="CC",VLOOKUP(Sheet3!$F1,[1]DATA!$D:$CK,Sheet3!A$1-3,0),IF(LEFT(Sheet3!$F1,2)="CL",VLOOKUP(Sheet3!$F1,[1]DATA!$E:$CK,Sheet3!A$1-4,0),"??"))))</definedName>
    <definedName name="_Loc" localSheetId="10">IF(LEFT(Sheet4!$F1,2)="DC",VLOOKUP(Sheet4!$F1,[2]DATA!$A:$CK,Sheet4!A$7,0),IF(LEFT(Sheet4!$F1,2)="DL",VLOOKUP(Sheet4!$F1,[2]DATA!$B:$CK,Sheet4!A$7-1,0),IF(LEFT(Sheet4!$F1,2)="CC",VLOOKUP(Sheet4!$F1,[2]DATA!$D:$CK,Sheet4!A$7-3,0),IF(LEFT(Sheet4!$F1,2)="CL",VLOOKUP(Sheet4!$F1,[2]DATA!$E:$CK,Sheet4!A$7-4,0),"??"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e" localSheetId="10">IF(ISERROR(FIND("-",TRIM(Sheet4!$C1),1)),"",RIGHT(TRIM(Sheet4!$C1),LEN(TRIM(Sheet4!$C1)) -FIND("-",SUBSTITUTE(TRIM(Sheet4!$C1),"-","-",LEN(TRIM(Sheet4!$C1))-LEN(SUBSTITUTE(TRIM(Sheet4!$C1),"-",""))))))</definedName>
    <definedName name="_LocHP" localSheetId="8">[1]!_Loc&amp;" "&amp;Sheet3!U1</definedName>
    <definedName name="_LocMaHP" localSheetId="8">IF(MID(Sheet3!$C1,8,1)="-",LEFT(Sheet3!$C1,7),IF(MID(Sheet3!$C1,9,1)="-",LEFT(Sheet3!$C1,8),LEFT(Sheet3!$C1,9)))</definedName>
    <definedName name="_LocMaHP" localSheetId="10">IF(MID(Sheet4!$C1,8,1)="-",LEFT(Sheet4!$C1,7),IF(MID(Sheet4!$C1,9,1)="-",LEFT(Sheet4!$C1,8),LEFT(Sheet4!$C1,9)))</definedName>
    <definedName name="_Ngay" localSheetId="8">IF(Sheet3!XFD1="","",CHOOSE(WEEKDAY(Sheet3!XFD1),"(Cnhật)","(Thứ 2)","(Thứ 3)","(Thứ 4)","(Thứ 5)","(Thứ 6)","(Thứ 7)"))</definedName>
    <definedName name="_Ngay" localSheetId="10">IF(Sheet4!XFD1="","",CHOOSE(WEEKDAY(Sheet4!XFD1),"(Cnhật)","(Thứ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>IF(OR(Sheet4!XEO1="TH",Sheet4!XEO1="VĐ"),Sheet4!XEQ1,IF(Sheet4!XER1="(Thứ 6)",Sheet4!XEQ1+3,Sheet4!XEQ1+1))</definedName>
    <definedName name="_NgayTL">IF(#REF!="","",CHOOSE(WEEKDAY(#REF!),"(Cnhật)","(Thứ 2)","(Thứ 3)","(Thứ 4)","(Thứ 5)","(Thứ 6)","(Thứ 7)"))</definedName>
    <definedName name="_Nopdiem">IF(OR(Sheet4!XEN1="TH",Sheet4!XEN1="VĐ"),Sheet4!XEP1+2,Sheet4!XEP1+7)</definedName>
    <definedName name="_sophong" localSheetId="8">IF(Sheet3!$O1=0,"",IF(LEFT(Sheet3!L1,4)="Ghép",ROUNDUP(Sheet3!$N1/Sheet3!$O1,0)-0.5,ROUNDUP(Sheet3!$N1/Sheet3!$O1,0)))</definedName>
    <definedName name="_sophong" localSheetId="10">IF(Sheet4!$O1=0,"",IF(LEFT(Sheet4!L1,4)="Ghép",ROUNDUP(Sheet4!$N1/Sheet4!$O1,0)-0.5,ROUNDUP(Sheet4!$N1/Sheet4!$O1,0)))</definedName>
    <definedName name="_SoSV">SUMIF('[1]Tkê LOP'!$A:$A,Sheet3!$C1,'[1]Tkê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E9" i="3" l="1"/>
  <c r="F9" i="3"/>
  <c r="G9" i="3"/>
  <c r="G22" i="3"/>
  <c r="F22" i="3"/>
  <c r="E22" i="3"/>
  <c r="E21" i="3"/>
  <c r="F21" i="3"/>
  <c r="G21" i="3"/>
  <c r="E31" i="3"/>
  <c r="F31" i="3"/>
  <c r="G31" i="3"/>
  <c r="G50" i="3"/>
  <c r="F50" i="3"/>
  <c r="E50" i="3"/>
  <c r="G32" i="3"/>
  <c r="E32" i="3"/>
  <c r="F32" i="3"/>
  <c r="G36" i="3"/>
  <c r="F36" i="3"/>
  <c r="E36" i="3"/>
  <c r="G25" i="3"/>
  <c r="F25" i="3"/>
  <c r="E25" i="3"/>
  <c r="G29" i="3"/>
  <c r="F29" i="3"/>
  <c r="E29" i="3"/>
  <c r="E15" i="3"/>
  <c r="F15" i="3"/>
  <c r="G15" i="3"/>
  <c r="G35" i="3"/>
  <c r="F35" i="3"/>
  <c r="E35" i="3"/>
  <c r="G57" i="3"/>
  <c r="F57" i="3"/>
  <c r="E57" i="3"/>
  <c r="G46" i="3"/>
  <c r="F46" i="3"/>
  <c r="E46" i="3"/>
  <c r="E7" i="3"/>
  <c r="G7" i="3"/>
  <c r="F7" i="3"/>
  <c r="E11" i="3"/>
  <c r="F11" i="3"/>
  <c r="G11" i="3"/>
  <c r="E20" i="3"/>
  <c r="F20" i="3"/>
  <c r="G20" i="3"/>
  <c r="E41" i="3"/>
  <c r="G41" i="3"/>
  <c r="F41" i="3"/>
  <c r="G13" i="3"/>
  <c r="F13" i="3"/>
  <c r="E13" i="3"/>
  <c r="G40" i="3"/>
  <c r="E40" i="3"/>
  <c r="F40" i="3"/>
  <c r="G47" i="3"/>
  <c r="F47" i="3"/>
  <c r="E47" i="3"/>
  <c r="G18" i="3"/>
  <c r="F18" i="3"/>
  <c r="E18" i="3"/>
  <c r="G58" i="3"/>
  <c r="E58" i="3"/>
  <c r="F58" i="3"/>
  <c r="E10" i="3"/>
  <c r="F10" i="3"/>
  <c r="G10" i="3"/>
  <c r="G52" i="3"/>
  <c r="E52" i="3"/>
  <c r="F52" i="3"/>
  <c r="G23" i="3"/>
  <c r="F23" i="3"/>
  <c r="E23" i="3"/>
  <c r="B29" i="3"/>
  <c r="B43" i="3"/>
  <c r="G8" i="3"/>
  <c r="F8" i="3"/>
  <c r="E8" i="3"/>
  <c r="B9" i="3"/>
  <c r="C9" i="3"/>
  <c r="G42" i="3"/>
  <c r="F42" i="3"/>
  <c r="E42" i="3"/>
  <c r="E53" i="3"/>
  <c r="F53" i="3"/>
  <c r="G53" i="3"/>
  <c r="G54" i="3"/>
  <c r="E54" i="3"/>
  <c r="F54" i="3"/>
  <c r="B27" i="3"/>
  <c r="C13" i="3"/>
  <c r="B13" i="3"/>
  <c r="E26" i="3"/>
  <c r="F26" i="3"/>
  <c r="G26" i="3"/>
  <c r="B49" i="3"/>
  <c r="B20" i="3"/>
  <c r="B7" i="3"/>
  <c r="B47" i="3"/>
  <c r="L58" i="3"/>
  <c r="B6" i="3"/>
  <c r="L50" i="3"/>
  <c r="L24" i="3"/>
  <c r="L36" i="3"/>
  <c r="B17" i="3"/>
  <c r="E28" i="3"/>
  <c r="F28" i="3"/>
  <c r="G28" i="3"/>
  <c r="E51" i="3"/>
  <c r="F51" i="3"/>
  <c r="G51" i="3"/>
  <c r="G56" i="3"/>
  <c r="E56" i="3"/>
  <c r="F56" i="3"/>
  <c r="E37" i="3"/>
  <c r="F37" i="3"/>
  <c r="G37" i="3"/>
  <c r="E19" i="3"/>
  <c r="F19" i="3"/>
  <c r="G19" i="3"/>
  <c r="L16" i="3"/>
  <c r="B11" i="3"/>
  <c r="E14" i="3"/>
  <c r="F14" i="3"/>
  <c r="G14" i="3"/>
  <c r="E16" i="3"/>
  <c r="F16" i="3"/>
  <c r="G16" i="3"/>
  <c r="C29" i="3"/>
  <c r="K29" i="3"/>
  <c r="L29" i="3"/>
  <c r="B52" i="3"/>
  <c r="G39" i="3"/>
  <c r="F39" i="3"/>
  <c r="E39" i="3"/>
  <c r="G55" i="3"/>
  <c r="E55" i="3"/>
  <c r="F55" i="3"/>
  <c r="E48" i="3"/>
  <c r="F48" i="3"/>
  <c r="G48" i="3"/>
  <c r="B39" i="3"/>
  <c r="B36" i="3"/>
  <c r="C36" i="3"/>
  <c r="K36" i="3"/>
  <c r="B23" i="3"/>
  <c r="B35" i="3"/>
  <c r="B24" i="3"/>
  <c r="C24" i="3"/>
  <c r="K24" i="3"/>
  <c r="B26" i="3"/>
  <c r="L59" i="3"/>
  <c r="E59" i="3"/>
  <c r="F59" i="3"/>
  <c r="G59" i="3"/>
  <c r="E43" i="3"/>
  <c r="G43" i="3"/>
  <c r="F43" i="3"/>
  <c r="E44" i="3"/>
  <c r="G44" i="3"/>
  <c r="F44" i="3"/>
  <c r="E27" i="3"/>
  <c r="F27" i="3"/>
  <c r="G27" i="3"/>
  <c r="E30" i="3"/>
  <c r="G30" i="3"/>
  <c r="F30" i="3"/>
  <c r="C11" i="3"/>
  <c r="K11" i="3"/>
  <c r="L11" i="3"/>
  <c r="G49" i="3"/>
  <c r="E49" i="3"/>
  <c r="F49" i="3"/>
  <c r="B58" i="3"/>
  <c r="C58" i="3"/>
  <c r="K58" i="3"/>
  <c r="E34" i="3"/>
  <c r="G34" i="3"/>
  <c r="F34" i="3"/>
  <c r="C55" i="3"/>
  <c r="B55" i="3"/>
  <c r="B32" i="3"/>
  <c r="E38" i="3"/>
  <c r="G38" i="3"/>
  <c r="F38" i="3"/>
  <c r="G24" i="3"/>
  <c r="F24" i="3"/>
  <c r="E24" i="3"/>
  <c r="E17" i="3"/>
  <c r="G17" i="3"/>
  <c r="F17" i="3"/>
  <c r="C18" i="3"/>
  <c r="B18" i="3"/>
  <c r="B51" i="3"/>
  <c r="B22" i="3"/>
  <c r="C23" i="3"/>
  <c r="K23" i="3"/>
  <c r="L23" i="3"/>
  <c r="B21" i="3"/>
  <c r="B19" i="3"/>
  <c r="B8" i="3"/>
  <c r="B30" i="3"/>
  <c r="C17" i="3"/>
  <c r="K17" i="3"/>
  <c r="L17" i="3"/>
  <c r="E12" i="3"/>
  <c r="F12" i="3"/>
  <c r="G12" i="3"/>
  <c r="G45" i="3"/>
  <c r="E45" i="3"/>
  <c r="F45" i="3"/>
  <c r="E6" i="3"/>
  <c r="F6" i="3"/>
  <c r="G6" i="3"/>
  <c r="B16" i="3"/>
  <c r="C16" i="3"/>
  <c r="K16" i="3"/>
  <c r="B15" i="3"/>
  <c r="G33" i="3"/>
  <c r="F33" i="3"/>
  <c r="E33" i="3"/>
  <c r="L31" i="3"/>
  <c r="B50" i="3"/>
  <c r="C50" i="3"/>
  <c r="K50" i="3"/>
  <c r="C26" i="3"/>
  <c r="K26" i="3"/>
  <c r="L26" i="3"/>
  <c r="B10" i="3"/>
  <c r="L42" i="3"/>
  <c r="B37" i="3"/>
  <c r="B33" i="3"/>
  <c r="B44" i="3"/>
  <c r="L34" i="3"/>
  <c r="B38" i="3"/>
  <c r="B12" i="3"/>
  <c r="B31" i="3"/>
  <c r="C31" i="3"/>
  <c r="K31" i="3"/>
  <c r="C49" i="3"/>
  <c r="K49" i="3"/>
  <c r="L49" i="3"/>
  <c r="L41" i="3"/>
  <c r="B25" i="3"/>
  <c r="L14" i="3"/>
  <c r="B14" i="3"/>
  <c r="K14" i="3"/>
  <c r="C14" i="3"/>
  <c r="B54" i="3"/>
  <c r="C20" i="3"/>
  <c r="K20" i="3"/>
  <c r="L20" i="3"/>
  <c r="L57" i="3"/>
  <c r="B59" i="3"/>
  <c r="C59" i="3"/>
  <c r="K59" i="3"/>
  <c r="B48" i="3"/>
  <c r="B53" i="3"/>
  <c r="B28" i="3"/>
  <c r="B57" i="3"/>
  <c r="C57" i="3"/>
  <c r="K57" i="3"/>
  <c r="B45" i="3"/>
  <c r="C25" i="3"/>
  <c r="K25" i="3"/>
  <c r="L25" i="3"/>
  <c r="C39" i="3"/>
  <c r="K39" i="3"/>
  <c r="L39" i="3"/>
  <c r="B46" i="3"/>
  <c r="C38" i="3"/>
  <c r="K38" i="3"/>
  <c r="L38" i="3"/>
  <c r="B42" i="3"/>
  <c r="C42" i="3"/>
  <c r="K42" i="3"/>
  <c r="C43" i="3"/>
  <c r="K43" i="3"/>
  <c r="L43" i="3"/>
  <c r="K34" i="3"/>
  <c r="B34" i="3"/>
  <c r="C34" i="3"/>
  <c r="B41" i="3"/>
  <c r="C41" i="3"/>
  <c r="K41" i="3"/>
  <c r="C27" i="3"/>
  <c r="K27" i="3"/>
  <c r="L27" i="3"/>
  <c r="C46" i="3"/>
  <c r="K46" i="3"/>
  <c r="L46" i="3"/>
  <c r="B56" i="3"/>
  <c r="C15" i="3"/>
  <c r="K15" i="3"/>
  <c r="L15" i="3"/>
  <c r="C32" i="3"/>
  <c r="K32" i="3"/>
  <c r="L32" i="3"/>
  <c r="C21" i="3"/>
  <c r="K21" i="3"/>
  <c r="L21" i="3"/>
  <c r="C37" i="3"/>
  <c r="K37" i="3"/>
  <c r="L37" i="3"/>
  <c r="C33" i="3"/>
  <c r="K33" i="3"/>
  <c r="L33" i="3"/>
  <c r="C7" i="3"/>
  <c r="K7" i="3"/>
  <c r="L7" i="3"/>
  <c r="C45" i="3"/>
  <c r="K45" i="3"/>
  <c r="L45" i="3"/>
  <c r="C44" i="3"/>
  <c r="K44" i="3"/>
  <c r="L44" i="3"/>
  <c r="C22" i="3"/>
  <c r="K22" i="3"/>
  <c r="L22" i="3"/>
  <c r="C28" i="3"/>
  <c r="K28" i="3"/>
  <c r="L28" i="3"/>
  <c r="C8" i="3"/>
  <c r="K8" i="3"/>
  <c r="L8" i="3"/>
  <c r="C35" i="3"/>
  <c r="K35" i="3"/>
  <c r="L35" i="3"/>
  <c r="C52" i="3"/>
  <c r="K52" i="3"/>
  <c r="L52" i="3"/>
  <c r="C47" i="3"/>
  <c r="K47" i="3"/>
  <c r="L47" i="3"/>
  <c r="C40" i="3"/>
  <c r="B40" i="3"/>
  <c r="C12" i="3"/>
  <c r="K12" i="3"/>
  <c r="L12" i="3"/>
  <c r="C48" i="3"/>
  <c r="K48" i="3"/>
  <c r="L48" i="3"/>
  <c r="C53" i="3"/>
  <c r="K53" i="3"/>
  <c r="L53" i="3"/>
  <c r="C19" i="3"/>
  <c r="K19" i="3"/>
  <c r="L19" i="3"/>
  <c r="C10" i="3"/>
  <c r="K10" i="3"/>
  <c r="L10" i="3"/>
  <c r="C30" i="3"/>
  <c r="K30" i="3"/>
  <c r="L30" i="3"/>
  <c r="C6" i="3"/>
  <c r="K6" i="3"/>
  <c r="L6" i="3"/>
  <c r="C56" i="3"/>
  <c r="K56" i="3"/>
  <c r="L56" i="3"/>
  <c r="C54" i="3"/>
  <c r="K54" i="3"/>
  <c r="L54" i="3"/>
  <c r="C51" i="3"/>
  <c r="K51" i="3"/>
  <c r="L51" i="3"/>
</calcChain>
</file>

<file path=xl/sharedStrings.xml><?xml version="1.0" encoding="utf-8"?>
<sst xmlns="http://schemas.openxmlformats.org/spreadsheetml/2006/main" count="2475" uniqueCount="575">
  <si>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</si>
  <si>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</si>
  <si>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</si>
  <si>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</si>
  <si>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</si>
  <si>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</si>
  <si>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</si>
  <si>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</si>
  <si>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</si>
  <si>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</si>
  <si>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</si>
  <si>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</si>
  <si>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</si>
  <si>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</si>
  <si>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</si>
  <si>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</si>
  <si>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</si>
  <si>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</si>
  <si>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</si>
  <si>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</si>
  <si>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</si>
  <si>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</si>
  <si>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</si>
  <si>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</si>
  <si>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</si>
  <si>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</si>
  <si>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</si>
  <si>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</si>
  <si>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</si>
  <si>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</si>
  <si>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</si>
  <si>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</si>
  <si>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</si>
  <si>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</si>
  <si>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</si>
  <si>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</si>
  <si>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</si>
  <si>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</si>
  <si>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</si>
  <si>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</si>
  <si>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</si>
  <si>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</si>
  <si>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</si>
  <si>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</si>
  <si>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</si>
  <si>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</si>
  <si>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</si>
  <si>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</si>
  <si>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</si>
  <si>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</si>
  <si>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</si>
  <si>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</si>
  <si>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</si>
  <si>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</si>
  <si>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</si>
  <si>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</si>
  <si>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</si>
  <si>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</si>
  <si>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</si>
  <si>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</si>
  <si>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</si>
  <si>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</si>
  <si>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</si>
  <si>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</si>
  <si>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</si>
  <si>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</si>
  <si>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</si>
  <si>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</si>
  <si>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</si>
  <si>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</si>
  <si>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</si>
  <si>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</si>
  <si>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</si>
  <si>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</si>
  <si>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</si>
  <si>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</si>
  <si>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</si>
  <si>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</si>
  <si>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</si>
  <si>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</si>
  <si>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</si>
  <si>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</si>
  <si>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</si>
  <si>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</si>
  <si>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</si>
  <si>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</si>
  <si>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</si>
  <si>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</si>
  <si>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</si>
  <si>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</si>
  <si>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</si>
  <si>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</si>
  <si>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</si>
  <si>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</si>
  <si>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</si>
  <si>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</si>
  <si>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</si>
  <si>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</si>
  <si>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</si>
  <si>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</si>
  <si>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</si>
  <si>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</si>
  <si>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</si>
  <si>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</si>
  <si>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</si>
  <si>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</si>
  <si>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</si>
  <si>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</si>
  <si>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</si>
  <si>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</si>
  <si>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</si>
  <si>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</si>
  <si>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</si>
  <si>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</si>
  <si>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</si>
  <si>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</si>
  <si>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</si>
  <si>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</si>
  <si>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</si>
  <si>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</si>
  <si>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</si>
  <si>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</si>
  <si>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</si>
  <si>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</si>
  <si>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</si>
  <si>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</si>
  <si>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</si>
  <si>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</si>
  <si>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</si>
  <si>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</si>
  <si>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</si>
  <si>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</si>
  <si>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</si>
  <si>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</si>
  <si>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</si>
  <si>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</si>
  <si>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</si>
  <si>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</si>
  <si>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</si>
  <si>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</si>
  <si>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</si>
  <si>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</si>
  <si>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</si>
  <si>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</si>
  <si>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</si>
  <si>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</si>
  <si>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</si>
  <si>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</si>
  <si>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</si>
  <si>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</si>
  <si>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</si>
  <si>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</si>
  <si>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</si>
  <si>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</si>
  <si>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</si>
  <si>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</si>
  <si>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</si>
  <si>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</si>
  <si>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</si>
  <si>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</si>
  <si>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</si>
  <si>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</si>
  <si>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</si>
  <si>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</si>
  <si>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</si>
  <si>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</si>
  <si>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</si>
  <si>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</si>
  <si>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</si>
  <si>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</si>
  <si>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</si>
  <si>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</si>
  <si>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</si>
  <si>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</si>
  <si>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</si>
  <si>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</si>
  <si>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</si>
  <si>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</si>
  <si>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</si>
  <si>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</si>
  <si>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</si>
  <si>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</si>
  <si>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</si>
  <si>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</si>
  <si>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</si>
  <si>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</si>
  <si>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</si>
  <si>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</si>
  <si>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</si>
  <si>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</si>
  <si>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</si>
  <si>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</si>
  <si>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</si>
  <si>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</si>
  <si>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</si>
  <si>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</si>
  <si>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</si>
  <si>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</si>
  <si>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</si>
  <si>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</si>
  <si>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</si>
  <si>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</si>
  <si>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</si>
  <si>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</si>
  <si>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</si>
  <si>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</si>
  <si>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</si>
  <si>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</si>
  <si>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</si>
  <si>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</si>
  <si>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</si>
  <si>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</si>
  <si>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</si>
  <si>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</si>
  <si>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</si>
  <si>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</si>
  <si>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</si>
  <si>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</si>
  <si>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</si>
  <si>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</si>
  <si>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</si>
  <si>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</si>
  <si>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</si>
  <si>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</si>
  <si>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</si>
  <si>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</si>
  <si>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</si>
  <si>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</si>
  <si>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</si>
  <si>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</si>
  <si>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</si>
  <si>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</si>
  <si>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</si>
  <si>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</si>
  <si>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</si>
  <si>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</si>
  <si>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</si>
  <si>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</si>
  <si>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</si>
  <si>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</si>
  <si>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</si>
  <si>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</si>
  <si>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</si>
  <si>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</si>
  <si>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</si>
  <si>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</si>
  <si>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</si>
  <si>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</si>
  <si>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</si>
  <si>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</si>
  <si>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</si>
  <si>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</si>
  <si>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</si>
  <si>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</si>
  <si>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</si>
  <si>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</si>
  <si>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</si>
  <si>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</si>
  <si>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</si>
  <si>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</si>
  <si>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</si>
  <si>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</si>
  <si>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</si>
  <si>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</si>
  <si>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</si>
  <si>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</si>
  <si>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</si>
  <si>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</si>
  <si>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</si>
  <si>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</si>
  <si>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</si>
  <si>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</si>
  <si>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</si>
  <si>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</si>
  <si>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</si>
  <si>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</si>
  <si>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</si>
  <si>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</si>
  <si>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</si>
  <si>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</si>
  <si>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</si>
  <si>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</si>
  <si>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</si>
  <si>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</si>
  <si>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</si>
  <si>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</si>
  <si>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</si>
  <si>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</si>
  <si>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</si>
  <si>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</si>
  <si>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</si>
  <si>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</si>
  <si>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</si>
  <si>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</si>
  <si>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</si>
  <si>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</si>
  <si>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</si>
  <si>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</si>
  <si>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</si>
  <si>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</si>
  <si>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</si>
  <si>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</si>
  <si>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</si>
  <si>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</si>
  <si>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</si>
  <si>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</si>
  <si>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</si>
  <si>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</si>
  <si>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</si>
  <si>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</si>
  <si>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</si>
  <si>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</si>
  <si>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</si>
  <si>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</si>
  <si>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</si>
  <si>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</si>
  <si>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</si>
  <si>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</si>
  <si>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</si>
  <si>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</si>
  <si>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</si>
  <si>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</si>
  <si>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</si>
  <si>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</si>
  <si>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</si>
  <si>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</si>
  <si>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</si>
  <si>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</si>
  <si>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</si>
  <si>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</si>
  <si>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</si>
  <si>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</si>
  <si>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</si>
  <si>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</si>
  <si>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</si>
  <si>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</si>
  <si>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</si>
  <si>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</si>
  <si>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</si>
  <si>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</si>
  <si>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</si>
  <si>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</si>
  <si>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</si>
  <si>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</si>
  <si>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</si>
  <si>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</si>
  <si>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</si>
  <si>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</si>
  <si>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</si>
  <si>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</si>
  <si>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</si>
  <si>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</si>
  <si>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</si>
  <si>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</si>
  <si>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</si>
  <si>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</si>
  <si>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</si>
  <si>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</si>
  <si>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</si>
  <si>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</si>
  <si>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</si>
  <si>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</si>
  <si>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</si>
  <si>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</si>
  <si>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</si>
  <si>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</si>
  <si>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</si>
  <si>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</si>
  <si>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</si>
  <si>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</si>
  <si>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</si>
  <si>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</si>
  <si>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</si>
  <si>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</si>
  <si>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</si>
  <si>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</si>
  <si>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</si>
  <si>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</si>
  <si>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</si>
  <si>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</si>
  <si>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</si>
  <si>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</si>
  <si>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</si>
  <si>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</si>
  <si>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</si>
  <si>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</si>
  <si>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</si>
  <si>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</si>
  <si>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</si>
  <si>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</si>
  <si>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</si>
  <si>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</si>
  <si>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</si>
  <si>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</si>
  <si>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</si>
  <si>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</si>
  <si>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</si>
  <si>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</si>
  <si>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</si>
  <si>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</si>
  <si>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</si>
  <si>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</si>
  <si>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</si>
  <si>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</si>
  <si>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</si>
  <si>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</si>
  <si>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</si>
  <si>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</si>
  <si>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</si>
  <si>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</si>
  <si>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</si>
  <si>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</si>
  <si>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</si>
  <si>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</si>
  <si>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</si>
  <si>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</si>
  <si>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</si>
  <si>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</si>
  <si>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</si>
  <si>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</si>
  <si>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</si>
  <si>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</si>
  <si>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</si>
  <si>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</si>
  <si>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</si>
  <si>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</si>
  <si>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</si>
  <si>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</si>
  <si>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</si>
  <si>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</si>
  <si>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</si>
  <si>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</si>
  <si>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</si>
  <si>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</si>
  <si>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</si>
  <si>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</si>
  <si>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</si>
  <si>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</si>
  <si>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</si>
  <si>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</si>
  <si>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</si>
  <si>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</si>
  <si>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</si>
  <si>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</si>
  <si>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</si>
  <si>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</si>
  <si>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</si>
  <si>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</si>
  <si>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</si>
  <si>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</si>
  <si>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</si>
  <si>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</si>
  <si>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</si>
  <si>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</si>
  <si>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</si>
  <si>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</si>
  <si>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</si>
  <si>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</si>
  <si>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</si>
  <si>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</si>
  <si>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</si>
  <si>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</si>
  <si>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</si>
  <si>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</si>
  <si>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</si>
  <si>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</si>
  <si>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(Thứ 7)</t>
  </si>
  <si>
    <t>Đồ án Nền và móng</t>
  </si>
  <si>
    <t>DC2GT34</t>
  </si>
  <si>
    <t>KẾ HOẠCH COI, CHẤM THI LẦN 1</t>
  </si>
  <si>
    <t>GHI CHÚ</t>
  </si>
  <si>
    <t>Phân công GV coi thi</t>
  </si>
  <si>
    <t>Thời gian</t>
  </si>
  <si>
    <t>LLCT</t>
  </si>
  <si>
    <t>KHCB</t>
  </si>
  <si>
    <t>CSKT</t>
  </si>
  <si>
    <t>KCT</t>
  </si>
  <si>
    <t>KCK</t>
  </si>
  <si>
    <t>KTVT</t>
  </si>
  <si>
    <t>CNTT</t>
  </si>
  <si>
    <t>Tổng</t>
  </si>
  <si>
    <t>Bắt đầu chấm thi</t>
  </si>
  <si>
    <t>Nộp bảng điểm</t>
  </si>
  <si>
    <t xml:space="preserve"> </t>
  </si>
  <si>
    <t>DC3QT53</t>
  </si>
  <si>
    <t>Quản trị hành chính văn phòng</t>
  </si>
  <si>
    <t xml:space="preserve">Động cơ đốt trong </t>
  </si>
  <si>
    <t>Kế toán tổng hợp</t>
  </si>
  <si>
    <t>DC1CB18</t>
  </si>
  <si>
    <t>Vật lý đại cương 2</t>
  </si>
  <si>
    <t>DC2CO28</t>
  </si>
  <si>
    <t>Động lực học công trình</t>
  </si>
  <si>
    <t>Đồ án Thiết kế cầu</t>
  </si>
  <si>
    <t>DC3QT12</t>
  </si>
  <si>
    <t>Giao tiếp và đàm phán trong kinh doanh</t>
  </si>
  <si>
    <t>DC3CK72</t>
  </si>
  <si>
    <t xml:space="preserve">Đồ án Động cơ đốt trong </t>
  </si>
  <si>
    <t>DC3DD45</t>
  </si>
  <si>
    <t>Đồ án Kết cấu nhà</t>
  </si>
  <si>
    <t xml:space="preserve">Cơ học cơ sở </t>
  </si>
  <si>
    <t>DC3CT92</t>
  </si>
  <si>
    <t xml:space="preserve">Chú ý : Sinh viên dùng chức năng lọc theo khóa đào tạo để tìm đúng môn thi của mình . ( chú ý xem mã môn trong tài khoản cá nhân )  </t>
  </si>
  <si>
    <t>Đồ án Tổ chức thi công và thi công công trình xây dựng</t>
  </si>
  <si>
    <t>DC3CD54</t>
  </si>
  <si>
    <t>DC3DD54</t>
  </si>
  <si>
    <t>DL66D</t>
  </si>
  <si>
    <t>DC2DD94</t>
  </si>
  <si>
    <t>DL65D</t>
  </si>
  <si>
    <t>DC3OT55</t>
  </si>
  <si>
    <t>Công nghệ chế tạo phụ tùng ô tô</t>
  </si>
  <si>
    <t>DC3VS73</t>
  </si>
  <si>
    <t>Điều tra kinh tế - kỹ thuật vận tải đường sắt</t>
  </si>
  <si>
    <t>DL3DB53</t>
  </si>
  <si>
    <t>Kỹ thuật thi công và tổ chức thi công đường bộ</t>
  </si>
  <si>
    <t>DL3OT52</t>
  </si>
  <si>
    <t>DL3DD43</t>
  </si>
  <si>
    <t>Kết cấu nhà</t>
  </si>
  <si>
    <t>DL3KX75</t>
  </si>
  <si>
    <t>Định mức kinh tế kỹ thuật xây dựng</t>
  </si>
  <si>
    <t>DL3CD61</t>
  </si>
  <si>
    <t>Quản lý, khai thác và kiểm định công trình cầu, đường</t>
  </si>
  <si>
    <t>DL3QT62</t>
  </si>
  <si>
    <t>Quản trị sản xuất - tài chính</t>
  </si>
  <si>
    <t>DL3DD51</t>
  </si>
  <si>
    <t>Kỹ thuật thi công</t>
  </si>
  <si>
    <t>DC3DB71</t>
  </si>
  <si>
    <t>Quy hoạch giao thông vận tải</t>
  </si>
  <si>
    <t>DL2CK55</t>
  </si>
  <si>
    <t>DL2GT52</t>
  </si>
  <si>
    <t>DL3CK71</t>
  </si>
  <si>
    <t>DL3KX74</t>
  </si>
  <si>
    <t>Phân tích hoạt động kinh tế của doanh nghiệp xây dựng</t>
  </si>
  <si>
    <t>DL3DD53</t>
  </si>
  <si>
    <t>DC3KX73</t>
  </si>
  <si>
    <t>Quản trị dự án đầu tư</t>
  </si>
  <si>
    <t>DC3QT68</t>
  </si>
  <si>
    <t>DL1CB22</t>
  </si>
  <si>
    <t>DL3KT24</t>
  </si>
  <si>
    <t>DC3KV15</t>
  </si>
  <si>
    <t>Logistics</t>
  </si>
  <si>
    <t>DC3KV90</t>
  </si>
  <si>
    <t>DL2CO13</t>
  </si>
  <si>
    <t>DL2CO25</t>
  </si>
  <si>
    <t>DL3DB41</t>
  </si>
  <si>
    <t>DL3VS51</t>
  </si>
  <si>
    <t>DL3OT51</t>
  </si>
  <si>
    <t>DC3KX63</t>
  </si>
  <si>
    <t>Quản trị kinh doanh xây dựng</t>
  </si>
  <si>
    <t>DC3KX78</t>
  </si>
  <si>
    <t>Tổ chức và quản lý thi công công trình xây dựng</t>
  </si>
  <si>
    <t>DL2CO21</t>
  </si>
  <si>
    <t>DL3CA41</t>
  </si>
  <si>
    <t>DL3CA53</t>
  </si>
  <si>
    <t>Kỹ thuật thi công và tổ chức thi công cầu</t>
  </si>
  <si>
    <t>DL3KT21</t>
  </si>
  <si>
    <t>Kế toán tài chính</t>
  </si>
  <si>
    <t>DC3VS59</t>
  </si>
  <si>
    <t>Đồ án Tổ chức chạy tàu 1</t>
  </si>
  <si>
    <t>DL3DD93</t>
  </si>
  <si>
    <t>DL3CD60</t>
  </si>
  <si>
    <t>DL4CT16</t>
  </si>
  <si>
    <t>DC3VS60</t>
  </si>
  <si>
    <t>Đồ án Tổ chức chạy tàu 2</t>
  </si>
  <si>
    <t>DL2OT70</t>
  </si>
  <si>
    <t>DC2DD54</t>
  </si>
  <si>
    <t>DC2GT54</t>
  </si>
  <si>
    <t>DC3CA44</t>
  </si>
  <si>
    <t>DC3DB44</t>
  </si>
  <si>
    <t>DC3OT44</t>
  </si>
  <si>
    <t xml:space="preserve">Đồ án Kết cấu - tính toán ô tô </t>
  </si>
  <si>
    <t>DC4MX80</t>
  </si>
  <si>
    <t>Đồ án tốt nghiệp</t>
  </si>
  <si>
    <t>?</t>
  </si>
  <si>
    <t xml:space="preserve">Lịch thi lại học kỳ 2 - 2015- 2016 - Hệ Đại Học Liên Thông ( Chính thức ) </t>
  </si>
  <si>
    <t>Đây là lịch thi chính thức , mọi thắc mắc sinh viên phản hồi về phòng 409-H1 hoặc tại đây    https://www.facebook.com/DBCLUTT/                                       + Thời gian thi: Ca 1: 7h00' - 9h00'; Ca 2: 9h00' - 11h00'; Ca 3: 13h00' - 15h00'; Ca 4: 15h00' - 17h00'; Ca5: 16h30' - 18h00' , Ca6 : 18h30' - 20h00'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</si>
</sst>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10000]d/m/yyyy;@"/>
    <numFmt numFmtId="165" formatCode="[$-1010000]d/m/yy;@"/>
  </numFmts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40"/>
      <color theme="3" tint="-0.249977111117893"/>
      <name val="Cambria"/>
      <family val="1"/>
      <charset val="163"/>
      <scheme val="major"/>
    </font>
    <font>
      <sz val="11"/>
      <color theme="3" tint="-0.249977111117893"/>
      <name val="Cambria"/>
      <family val="1"/>
      <charset val="163"/>
      <scheme val="major"/>
    </font>
    <font>
      <sz val="18"/>
      <color rgb="FF002060"/>
      <name val="Times New Roman"/>
      <family val="1"/>
    </font>
    <font>
      <sz val="18"/>
      <name val="Times New Roman"/>
      <family val="1"/>
    </font>
    <font>
      <sz val="18"/>
      <color rgb="FFFF0000"/>
      <name val="Times New Roman"/>
      <family val="1"/>
    </font>
    <font>
      <b/>
      <sz val="18"/>
      <color rgb="FF002060"/>
      <name val="Times New Roman"/>
      <family val="1"/>
    </font>
    <font>
      <sz val="18"/>
      <color theme="1"/>
      <name val="Calibri"/>
      <family val="2"/>
      <scheme val="minor"/>
    </font>
    <font>
      <b/>
      <sz val="18"/>
      <color theme="3" tint="-0.249977111117893"/>
      <name val="Cambria"/>
      <family val="1"/>
      <charset val="163"/>
      <scheme val="major"/>
    </font>
    <font>
      <sz val="18"/>
      <color theme="5" tint="-0.499984740745262"/>
      <name val="Times New Roman"/>
      <family val="1"/>
    </font>
    <font>
      <sz val="1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4" fillId="4" borderId="37" xfId="0" applyFont="1" applyFill="1" applyBorder="1" applyAlignment="1">
      <alignment horizontal="center" vertical="center" textRotation="90" shrinkToFit="1"/>
    </xf>
    <xf numFmtId="0" fontId="4" fillId="4" borderId="17" xfId="0" applyFont="1" applyFill="1" applyBorder="1" applyAlignment="1">
      <alignment horizontal="center" vertical="center" textRotation="90" shrinkToFit="1"/>
    </xf>
    <xf numFmtId="0" fontId="7" fillId="4" borderId="17" xfId="0" applyFont="1" applyFill="1" applyBorder="1" applyAlignment="1">
      <alignment horizontal="center" vertical="center" textRotation="90" wrapText="1"/>
    </xf>
    <xf numFmtId="165" fontId="5" fillId="4" borderId="17" xfId="0" applyNumberFormat="1" applyFont="1" applyFill="1" applyBorder="1" applyAlignment="1">
      <alignment horizontal="center" vertical="center" wrapText="1"/>
    </xf>
    <xf numFmtId="165" fontId="5" fillId="4" borderId="38" xfId="0" applyNumberFormat="1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11" fillId="2" borderId="4" xfId="0" applyFont="1" applyFill="1" applyBorder="1" applyAlignment="1">
      <alignment vertical="center" wrapText="1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left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shrinkToFit="1"/>
    </xf>
    <xf numFmtId="165" fontId="12" fillId="2" borderId="6" xfId="0" applyNumberFormat="1" applyFont="1" applyFill="1" applyBorder="1" applyAlignment="1">
      <alignment vertical="center" shrinkToFit="1"/>
    </xf>
    <xf numFmtId="0" fontId="11" fillId="2" borderId="7" xfId="0" applyFont="1" applyFill="1" applyBorder="1" applyAlignment="1">
      <alignment horizontal="left" vertical="center" shrinkToFit="1"/>
    </xf>
    <xf numFmtId="0" fontId="13" fillId="2" borderId="4" xfId="0" applyFont="1" applyFill="1" applyBorder="1" applyAlignment="1">
      <alignment horizontal="center" vertical="center" shrinkToFit="1"/>
    </xf>
    <xf numFmtId="165" fontId="13" fillId="2" borderId="6" xfId="0" applyNumberFormat="1" applyFont="1" applyFill="1" applyBorder="1" applyAlignment="1">
      <alignment vertical="center" shrinkToFit="1"/>
    </xf>
    <xf numFmtId="0" fontId="11" fillId="2" borderId="4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 shrinkToFit="1"/>
    </xf>
    <xf numFmtId="0" fontId="14" fillId="2" borderId="4" xfId="0" applyFont="1" applyFill="1" applyBorder="1" applyAlignment="1">
      <alignment horizontal="center" vertical="center" shrinkToFit="1"/>
    </xf>
    <xf numFmtId="165" fontId="11" fillId="2" borderId="4" xfId="0" applyNumberFormat="1" applyFont="1" applyFill="1" applyBorder="1" applyAlignment="1">
      <alignment horizontal="center" vertical="center" shrinkToFit="1"/>
    </xf>
    <xf numFmtId="165" fontId="11" fillId="2" borderId="5" xfId="0" applyNumberFormat="1" applyFont="1" applyFill="1" applyBorder="1" applyAlignment="1">
      <alignment horizontal="center" vertical="center" shrinkToFit="1"/>
    </xf>
    <xf numFmtId="165" fontId="13" fillId="2" borderId="44" xfId="0" applyNumberFormat="1" applyFont="1" applyFill="1" applyBorder="1" applyAlignment="1">
      <alignment horizontal="center" vertical="center" shrinkToFit="1"/>
    </xf>
    <xf numFmtId="0" fontId="15" fillId="0" borderId="0" xfId="0" applyFont="1" applyAlignment="1">
      <alignment wrapText="1"/>
    </xf>
    <xf numFmtId="165" fontId="12" fillId="2" borderId="44" xfId="0" applyNumberFormat="1" applyFont="1" applyFill="1" applyBorder="1" applyAlignment="1">
      <alignment horizontal="center" vertical="center" shrinkToFit="1"/>
    </xf>
    <xf numFmtId="165" fontId="17" fillId="2" borderId="44" xfId="0" applyNumberFormat="1" applyFont="1" applyFill="1" applyBorder="1" applyAlignment="1">
      <alignment horizontal="center" vertical="center" shrinkToFit="1"/>
    </xf>
    <xf numFmtId="165" fontId="12" fillId="2" borderId="44" xfId="0" applyNumberFormat="1" applyFont="1" applyFill="1" applyBorder="1" applyAlignment="1">
      <alignment horizontal="center" vertical="center" wrapText="1" shrinkToFit="1"/>
    </xf>
    <xf numFmtId="0" fontId="11" fillId="2" borderId="45" xfId="0" applyFont="1" applyFill="1" applyBorder="1" applyAlignment="1">
      <alignment horizontal="center" vertical="center" shrinkToFit="1"/>
    </xf>
    <xf numFmtId="0" fontId="11" fillId="2" borderId="31" xfId="0" applyFont="1" applyFill="1" applyBorder="1" applyAlignment="1">
      <alignment vertical="center" shrinkToFit="1"/>
    </xf>
    <xf numFmtId="0" fontId="11" fillId="2" borderId="4" xfId="0" applyFont="1" applyFill="1" applyBorder="1" applyAlignment="1">
      <alignment vertical="center" shrinkToFit="1"/>
    </xf>
    <xf numFmtId="0" fontId="11" fillId="0" borderId="4" xfId="0" applyFont="1" applyFill="1" applyBorder="1" applyAlignment="1">
      <alignment vertical="center" wrapText="1" shrinkToFit="1"/>
    </xf>
    <xf numFmtId="0" fontId="15" fillId="0" borderId="0" xfId="0" applyFont="1" applyFill="1" applyAlignment="1">
      <alignment wrapText="1"/>
    </xf>
    <xf numFmtId="0" fontId="0" fillId="0" borderId="46" xfId="0" applyBorder="1"/>
    <xf numFmtId="0" fontId="0" fillId="0" borderId="35" xfId="0" applyBorder="1"/>
    <xf numFmtId="0" fontId="0" fillId="0" borderId="35" xfId="0" applyBorder="1" applyAlignment="1">
      <alignment horizontal="center"/>
    </xf>
    <xf numFmtId="0" fontId="0" fillId="0" borderId="47" xfId="0" applyBorder="1"/>
    <xf numFmtId="0" fontId="18" fillId="0" borderId="35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6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41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36" xfId="0" applyFont="1" applyFill="1" applyBorder="1" applyAlignment="1">
      <alignment horizontal="center" vertical="center" wrapText="1"/>
    </xf>
    <xf numFmtId="0" fontId="7" fillId="4" borderId="42" xfId="0" applyFont="1" applyFill="1" applyBorder="1" applyAlignment="1">
      <alignment horizontal="center" vertical="center" wrapText="1"/>
    </xf>
    <xf numFmtId="0" fontId="7" fillId="4" borderId="43" xfId="0" applyFont="1" applyFill="1" applyBorder="1" applyAlignment="1">
      <alignment horizontal="center" vertical="center" wrapText="1"/>
    </xf>
    <xf numFmtId="0" fontId="5" fillId="4" borderId="26" xfId="0" applyFont="1" applyFill="1" applyBorder="1" applyAlignment="1">
      <alignment horizontal="center" vertical="center" wrapText="1"/>
    </xf>
    <xf numFmtId="165" fontId="5" fillId="4" borderId="1" xfId="0" applyNumberFormat="1" applyFont="1" applyFill="1" applyBorder="1" applyAlignment="1">
      <alignment horizontal="center" vertical="center" wrapText="1"/>
    </xf>
    <xf numFmtId="165" fontId="5" fillId="4" borderId="36" xfId="0" applyNumberFormat="1" applyFont="1" applyFill="1" applyBorder="1" applyAlignment="1">
      <alignment horizontal="center" vertical="center" wrapText="1"/>
    </xf>
    <xf numFmtId="0" fontId="5" fillId="4" borderId="40" xfId="0" applyFont="1" applyFill="1" applyBorder="1" applyAlignment="1">
      <alignment horizontal="center" vertical="center" wrapText="1" shrinkToFit="1"/>
    </xf>
    <xf numFmtId="0" fontId="9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</cellXfs>
  <cellStyles count="1">
    <cellStyle name="Normal" xfId="0" builtinId="0"/>
  </cellStyles>
  <dxfs count="403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402" priority="24" operator="equal">
      <formula>0</formula>
    </cfRule>
  </conditionalFormatting>
  <conditionalFormatting sqref="F2:F39">
    <cfRule type="cellIs" dxfId="401" priority="22" operator="equal">
      <formula>"TH"</formula>
    </cfRule>
    <cfRule type="cellIs" dxfId="400" priority="23" operator="equal">
      <formula>"vđ"</formula>
    </cfRule>
  </conditionalFormatting>
  <conditionalFormatting sqref="J2:J39">
    <cfRule type="cellIs" dxfId="399" priority="17" operator="equal">
      <formula>4</formula>
    </cfRule>
    <cfRule type="cellIs" dxfId="398" priority="18" operator="equal">
      <formula>3</formula>
    </cfRule>
    <cfRule type="cellIs" dxfId="397" priority="19" operator="equal">
      <formula>2</formula>
    </cfRule>
    <cfRule type="cellIs" dxfId="396" priority="20" operator="equal">
      <formula>2</formula>
    </cfRule>
    <cfRule type="cellIs" dxfId="395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94" priority="24" operator="equal">
      <formula>0</formula>
    </cfRule>
  </conditionalFormatting>
  <conditionalFormatting sqref="F31:F36 F2:F29">
    <cfRule type="cellIs" dxfId="393" priority="22" operator="equal">
      <formula>"TH"</formula>
    </cfRule>
    <cfRule type="cellIs" dxfId="392" priority="23" operator="equal">
      <formula>"vđ"</formula>
    </cfRule>
  </conditionalFormatting>
  <conditionalFormatting sqref="J31:J36 J2:J29">
    <cfRule type="cellIs" dxfId="391" priority="17" operator="equal">
      <formula>4</formula>
    </cfRule>
    <cfRule type="cellIs" dxfId="390" priority="18" operator="equal">
      <formula>3</formula>
    </cfRule>
    <cfRule type="cellIs" dxfId="389" priority="19" operator="equal">
      <formula>2</formula>
    </cfRule>
    <cfRule type="cellIs" dxfId="388" priority="20" operator="equal">
      <formula>2</formula>
    </cfRule>
    <cfRule type="cellIs" dxfId="387" priority="21" operator="equal">
      <formula>1</formula>
    </cfRule>
  </conditionalFormatting>
  <conditionalFormatting sqref="B30:I30">
    <cfRule type="cellIs" dxfId="386" priority="16" operator="equal">
      <formula>0</formula>
    </cfRule>
  </conditionalFormatting>
  <conditionalFormatting sqref="F30">
    <cfRule type="cellIs" dxfId="385" priority="14" operator="equal">
      <formula>"TH"</formula>
    </cfRule>
    <cfRule type="cellIs" dxfId="384" priority="15" operator="equal">
      <formula>"vđ"</formula>
    </cfRule>
  </conditionalFormatting>
  <conditionalFormatting sqref="J30">
    <cfRule type="cellIs" dxfId="383" priority="9" operator="equal">
      <formula>4</formula>
    </cfRule>
    <cfRule type="cellIs" dxfId="382" priority="10" operator="equal">
      <formula>3</formula>
    </cfRule>
    <cfRule type="cellIs" dxfId="381" priority="11" operator="equal">
      <formula>2</formula>
    </cfRule>
    <cfRule type="cellIs" dxfId="380" priority="12" operator="equal">
      <formula>2</formula>
    </cfRule>
    <cfRule type="cellIs" dxfId="379" priority="13" operator="equal">
      <formula>1</formula>
    </cfRule>
  </conditionalFormatting>
  <conditionalFormatting sqref="J37:J39">
    <cfRule type="cellIs" dxfId="378" priority="1" operator="equal">
      <formula>4</formula>
    </cfRule>
    <cfRule type="cellIs" dxfId="377" priority="2" operator="equal">
      <formula>3</formula>
    </cfRule>
    <cfRule type="cellIs" dxfId="376" priority="3" operator="equal">
      <formula>2</formula>
    </cfRule>
    <cfRule type="cellIs" dxfId="375" priority="4" operator="equal">
      <formula>2</formula>
    </cfRule>
    <cfRule type="cellIs" dxfId="374" priority="5" operator="equal">
      <formula>1</formula>
    </cfRule>
  </conditionalFormatting>
  <conditionalFormatting sqref="B37:I39">
    <cfRule type="cellIs" dxfId="373" priority="8" operator="equal">
      <formula>0</formula>
    </cfRule>
  </conditionalFormatting>
  <conditionalFormatting sqref="F37:F39">
    <cfRule type="cellIs" dxfId="372" priority="6" operator="equal">
      <formula>"TH"</formula>
    </cfRule>
    <cfRule type="cellIs" dxfId="371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7"/>
      <c r="O4" s="107"/>
      <c r="P4" s="107"/>
      <c r="Q4" s="107"/>
      <c r="R4" s="107"/>
      <c r="S4" s="107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70" priority="24" operator="equal">
      <formula>0</formula>
    </cfRule>
  </conditionalFormatting>
  <conditionalFormatting sqref="F2:F40">
    <cfRule type="cellIs" dxfId="369" priority="22" operator="equal">
      <formula>"TH"</formula>
    </cfRule>
    <cfRule type="cellIs" dxfId="368" priority="23" operator="equal">
      <formula>"vđ"</formula>
    </cfRule>
  </conditionalFormatting>
  <conditionalFormatting sqref="J2:J40">
    <cfRule type="cellIs" dxfId="367" priority="17" operator="equal">
      <formula>4</formula>
    </cfRule>
    <cfRule type="cellIs" dxfId="366" priority="18" operator="equal">
      <formula>3</formula>
    </cfRule>
    <cfRule type="cellIs" dxfId="365" priority="19" operator="equal">
      <formula>2</formula>
    </cfRule>
    <cfRule type="cellIs" dxfId="364" priority="20" operator="equal">
      <formula>2</formula>
    </cfRule>
    <cfRule type="cellIs" dxfId="363" priority="21" operator="equal">
      <formula>1</formula>
    </cfRule>
  </conditionalFormatting>
  <conditionalFormatting sqref="J41:J42">
    <cfRule type="cellIs" dxfId="362" priority="9" operator="equal">
      <formula>4</formula>
    </cfRule>
    <cfRule type="cellIs" dxfId="361" priority="10" operator="equal">
      <formula>3</formula>
    </cfRule>
    <cfRule type="cellIs" dxfId="360" priority="11" operator="equal">
      <formula>2</formula>
    </cfRule>
    <cfRule type="cellIs" dxfId="359" priority="12" operator="equal">
      <formula>2</formula>
    </cfRule>
    <cfRule type="cellIs" dxfId="358" priority="13" operator="equal">
      <formula>1</formula>
    </cfRule>
  </conditionalFormatting>
  <conditionalFormatting sqref="B41:I42">
    <cfRule type="cellIs" dxfId="357" priority="16" operator="equal">
      <formula>0</formula>
    </cfRule>
  </conditionalFormatting>
  <conditionalFormatting sqref="F41:F42">
    <cfRule type="cellIs" dxfId="356" priority="14" operator="equal">
      <formula>"TH"</formula>
    </cfRule>
    <cfRule type="cellIs" dxfId="355" priority="15" operator="equal">
      <formula>"vđ"</formula>
    </cfRule>
  </conditionalFormatting>
  <conditionalFormatting sqref="J43">
    <cfRule type="cellIs" dxfId="354" priority="1" operator="equal">
      <formula>4</formula>
    </cfRule>
    <cfRule type="cellIs" dxfId="353" priority="2" operator="equal">
      <formula>3</formula>
    </cfRule>
    <cfRule type="cellIs" dxfId="352" priority="3" operator="equal">
      <formula>2</formula>
    </cfRule>
    <cfRule type="cellIs" dxfId="351" priority="4" operator="equal">
      <formula>2</formula>
    </cfRule>
    <cfRule type="cellIs" dxfId="350" priority="5" operator="equal">
      <formula>1</formula>
    </cfRule>
  </conditionalFormatting>
  <conditionalFormatting sqref="B43:I43">
    <cfRule type="cellIs" dxfId="349" priority="8" operator="equal">
      <formula>0</formula>
    </cfRule>
  </conditionalFormatting>
  <conditionalFormatting sqref="F43">
    <cfRule type="cellIs" dxfId="348" priority="6" operator="equal">
      <formula>"TH"</formula>
    </cfRule>
    <cfRule type="cellIs" dxfId="347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46" priority="33" operator="equal">
      <formula>4</formula>
    </cfRule>
    <cfRule type="cellIs" dxfId="345" priority="34" operator="equal">
      <formula>3</formula>
    </cfRule>
    <cfRule type="cellIs" dxfId="344" priority="35" operator="equal">
      <formula>2</formula>
    </cfRule>
    <cfRule type="cellIs" dxfId="343" priority="36" operator="equal">
      <formula>2</formula>
    </cfRule>
    <cfRule type="cellIs" dxfId="342" priority="37" operator="equal">
      <formula>1</formula>
    </cfRule>
  </conditionalFormatting>
  <conditionalFormatting sqref="C6:J61">
    <cfRule type="cellIs" dxfId="341" priority="40" operator="equal">
      <formula>0</formula>
    </cfRule>
  </conditionalFormatting>
  <conditionalFormatting sqref="G6:G61">
    <cfRule type="cellIs" dxfId="340" priority="38" operator="equal">
      <formula>"TH"</formula>
    </cfRule>
    <cfRule type="cellIs" dxfId="339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38" priority="1" operator="equal">
      <formula>4</formula>
    </cfRule>
    <cfRule type="cellIs" dxfId="337" priority="2" operator="equal">
      <formula>3</formula>
    </cfRule>
    <cfRule type="cellIs" dxfId="336" priority="3" operator="equal">
      <formula>2</formula>
    </cfRule>
    <cfRule type="cellIs" dxfId="335" priority="4" operator="equal">
      <formula>2</formula>
    </cfRule>
    <cfRule type="cellIs" dxfId="334" priority="5" operator="equal">
      <formula>1</formula>
    </cfRule>
  </conditionalFormatting>
  <conditionalFormatting sqref="C6:J61">
    <cfRule type="cellIs" dxfId="333" priority="8" operator="equal">
      <formula>0</formula>
    </cfRule>
  </conditionalFormatting>
  <conditionalFormatting sqref="G6:G61">
    <cfRule type="cellIs" dxfId="332" priority="6" operator="equal">
      <formula>"TH"</formula>
    </cfRule>
    <cfRule type="cellIs" dxfId="331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08" t="s">
        <v>373</v>
      </c>
      <c r="J5" s="109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7" t="s">
        <v>462</v>
      </c>
      <c r="P7" s="107"/>
      <c r="Q7" s="107"/>
      <c r="R7" s="107"/>
      <c r="S7" s="107"/>
      <c r="T7" s="107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7"/>
      <c r="P8" s="107"/>
      <c r="Q8" s="107"/>
      <c r="R8" s="107"/>
      <c r="S8" s="107"/>
      <c r="T8" s="107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7"/>
      <c r="P9" s="107"/>
      <c r="Q9" s="107"/>
      <c r="R9" s="107"/>
      <c r="S9" s="107"/>
      <c r="T9" s="107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7"/>
      <c r="P10" s="107"/>
      <c r="Q10" s="107"/>
      <c r="R10" s="107"/>
      <c r="S10" s="107"/>
      <c r="T10" s="107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7" t="s">
        <v>463</v>
      </c>
      <c r="P11" s="107"/>
      <c r="Q11" s="107"/>
      <c r="R11" s="107"/>
      <c r="S11" s="107"/>
      <c r="T11" s="107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7"/>
      <c r="P12" s="107"/>
      <c r="Q12" s="107"/>
      <c r="R12" s="107"/>
      <c r="S12" s="107"/>
      <c r="T12" s="107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30" priority="1" operator="equal">
      <formula>4</formula>
    </cfRule>
    <cfRule type="cellIs" dxfId="329" priority="2" operator="equal">
      <formula>3</formula>
    </cfRule>
    <cfRule type="cellIs" dxfId="328" priority="3" operator="equal">
      <formula>2</formula>
    </cfRule>
    <cfRule type="cellIs" dxfId="327" priority="4" operator="equal">
      <formula>2</formula>
    </cfRule>
    <cfRule type="cellIs" dxfId="326" priority="5" operator="equal">
      <formula>1</formula>
    </cfRule>
  </conditionalFormatting>
  <conditionalFormatting sqref="C6:J61">
    <cfRule type="cellIs" dxfId="325" priority="8" operator="equal">
      <formula>0</formula>
    </cfRule>
  </conditionalFormatting>
  <conditionalFormatting sqref="G6:G61">
    <cfRule type="cellIs" dxfId="324" priority="6" operator="equal">
      <formula>"TH"</formula>
    </cfRule>
    <cfRule type="cellIs" dxfId="323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7" t="s">
        <v>365</v>
      </c>
      <c r="O3" s="107"/>
      <c r="P3" s="107"/>
      <c r="Q3" s="107"/>
      <c r="R3" s="107"/>
      <c r="S3" s="107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7"/>
      <c r="O4" s="107"/>
      <c r="P4" s="107"/>
      <c r="Q4" s="107"/>
      <c r="R4" s="107"/>
      <c r="S4" s="107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7"/>
      <c r="O5" s="107"/>
      <c r="P5" s="107"/>
      <c r="Q5" s="107"/>
      <c r="R5" s="107"/>
      <c r="S5" s="107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322" priority="48" operator="equal">
      <formula>0</formula>
    </cfRule>
  </conditionalFormatting>
  <conditionalFormatting sqref="F53:F61 F2:F51">
    <cfRule type="cellIs" dxfId="321" priority="46" operator="equal">
      <formula>"TH"</formula>
    </cfRule>
    <cfRule type="cellIs" dxfId="320" priority="47" operator="equal">
      <formula>"vđ"</formula>
    </cfRule>
  </conditionalFormatting>
  <conditionalFormatting sqref="J53:J61 J2:J51">
    <cfRule type="cellIs" dxfId="319" priority="41" operator="equal">
      <formula>4</formula>
    </cfRule>
    <cfRule type="cellIs" dxfId="318" priority="42" operator="equal">
      <formula>3</formula>
    </cfRule>
    <cfRule type="cellIs" dxfId="317" priority="43" operator="equal">
      <formula>2</formula>
    </cfRule>
    <cfRule type="cellIs" dxfId="316" priority="44" operator="equal">
      <formula>2</formula>
    </cfRule>
    <cfRule type="cellIs" dxfId="315" priority="45" operator="equal">
      <formula>1</formula>
    </cfRule>
  </conditionalFormatting>
  <conditionalFormatting sqref="J52">
    <cfRule type="cellIs" dxfId="314" priority="33" operator="equal">
      <formula>4</formula>
    </cfRule>
    <cfRule type="cellIs" dxfId="313" priority="34" operator="equal">
      <formula>3</formula>
    </cfRule>
    <cfRule type="cellIs" dxfId="312" priority="35" operator="equal">
      <formula>2</formula>
    </cfRule>
    <cfRule type="cellIs" dxfId="311" priority="36" operator="equal">
      <formula>2</formula>
    </cfRule>
    <cfRule type="cellIs" dxfId="310" priority="37" operator="equal">
      <formula>1</formula>
    </cfRule>
  </conditionalFormatting>
  <conditionalFormatting sqref="B52:I52">
    <cfRule type="cellIs" dxfId="309" priority="40" operator="equal">
      <formula>0</formula>
    </cfRule>
  </conditionalFormatting>
  <conditionalFormatting sqref="F52">
    <cfRule type="cellIs" dxfId="308" priority="38" operator="equal">
      <formula>"TH"</formula>
    </cfRule>
    <cfRule type="cellIs" dxfId="307" priority="39" operator="equal">
      <formula>"vđ"</formula>
    </cfRule>
  </conditionalFormatting>
  <conditionalFormatting sqref="J62:J64">
    <cfRule type="cellIs" dxfId="306" priority="25" operator="equal">
      <formula>4</formula>
    </cfRule>
    <cfRule type="cellIs" dxfId="305" priority="26" operator="equal">
      <formula>3</formula>
    </cfRule>
    <cfRule type="cellIs" dxfId="304" priority="27" operator="equal">
      <formula>2</formula>
    </cfRule>
    <cfRule type="cellIs" dxfId="303" priority="28" operator="equal">
      <formula>2</formula>
    </cfRule>
    <cfRule type="cellIs" dxfId="302" priority="29" operator="equal">
      <formula>1</formula>
    </cfRule>
  </conditionalFormatting>
  <conditionalFormatting sqref="B62:I64">
    <cfRule type="cellIs" dxfId="301" priority="32" operator="equal">
      <formula>0</formula>
    </cfRule>
  </conditionalFormatting>
  <conditionalFormatting sqref="F62:F64">
    <cfRule type="cellIs" dxfId="300" priority="30" operator="equal">
      <formula>"TH"</formula>
    </cfRule>
    <cfRule type="cellIs" dxfId="299" priority="31" operator="equal">
      <formula>"vđ"</formula>
    </cfRule>
  </conditionalFormatting>
  <conditionalFormatting sqref="J65">
    <cfRule type="cellIs" dxfId="298" priority="17" operator="equal">
      <formula>4</formula>
    </cfRule>
    <cfRule type="cellIs" dxfId="297" priority="18" operator="equal">
      <formula>3</formula>
    </cfRule>
    <cfRule type="cellIs" dxfId="296" priority="19" operator="equal">
      <formula>2</formula>
    </cfRule>
    <cfRule type="cellIs" dxfId="295" priority="20" operator="equal">
      <formula>2</formula>
    </cfRule>
    <cfRule type="cellIs" dxfId="294" priority="21" operator="equal">
      <formula>1</formula>
    </cfRule>
  </conditionalFormatting>
  <conditionalFormatting sqref="B65:I65">
    <cfRule type="cellIs" dxfId="293" priority="24" operator="equal">
      <formula>0</formula>
    </cfRule>
  </conditionalFormatting>
  <conditionalFormatting sqref="F65">
    <cfRule type="cellIs" dxfId="292" priority="22" operator="equal">
      <formula>"TH"</formula>
    </cfRule>
    <cfRule type="cellIs" dxfId="291" priority="23" operator="equal">
      <formula>"vđ"</formula>
    </cfRule>
  </conditionalFormatting>
  <conditionalFormatting sqref="J66:J69">
    <cfRule type="cellIs" dxfId="290" priority="9" operator="equal">
      <formula>4</formula>
    </cfRule>
    <cfRule type="cellIs" dxfId="289" priority="10" operator="equal">
      <formula>3</formula>
    </cfRule>
    <cfRule type="cellIs" dxfId="288" priority="11" operator="equal">
      <formula>2</formula>
    </cfRule>
    <cfRule type="cellIs" dxfId="287" priority="12" operator="equal">
      <formula>2</formula>
    </cfRule>
    <cfRule type="cellIs" dxfId="286" priority="13" operator="equal">
      <formula>1</formula>
    </cfRule>
  </conditionalFormatting>
  <conditionalFormatting sqref="B66:I69">
    <cfRule type="cellIs" dxfId="285" priority="16" operator="equal">
      <formula>0</formula>
    </cfRule>
  </conditionalFormatting>
  <conditionalFormatting sqref="F66:F69">
    <cfRule type="cellIs" dxfId="284" priority="14" operator="equal">
      <formula>"TH"</formula>
    </cfRule>
    <cfRule type="cellIs" dxfId="283" priority="15" operator="equal">
      <formula>"vđ"</formula>
    </cfRule>
  </conditionalFormatting>
  <conditionalFormatting sqref="J70:J71">
    <cfRule type="cellIs" dxfId="282" priority="1" operator="equal">
      <formula>4</formula>
    </cfRule>
    <cfRule type="cellIs" dxfId="281" priority="2" operator="equal">
      <formula>3</formula>
    </cfRule>
    <cfRule type="cellIs" dxfId="280" priority="3" operator="equal">
      <formula>2</formula>
    </cfRule>
    <cfRule type="cellIs" dxfId="279" priority="4" operator="equal">
      <formula>2</formula>
    </cfRule>
    <cfRule type="cellIs" dxfId="278" priority="5" operator="equal">
      <formula>1</formula>
    </cfRule>
  </conditionalFormatting>
  <conditionalFormatting sqref="B70:I71">
    <cfRule type="cellIs" dxfId="277" priority="8" operator="equal">
      <formula>0</formula>
    </cfRule>
  </conditionalFormatting>
  <conditionalFormatting sqref="F70:F71">
    <cfRule type="cellIs" dxfId="276" priority="6" operator="equal">
      <formula>"TH"</formula>
    </cfRule>
    <cfRule type="cellIs" dxfId="275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3" t="s">
        <v>366</v>
      </c>
      <c r="B3" s="116" t="s">
        <v>367</v>
      </c>
      <c r="C3" s="119" t="s">
        <v>368</v>
      </c>
      <c r="D3" s="116" t="s">
        <v>369</v>
      </c>
      <c r="E3" s="110" t="s">
        <v>370</v>
      </c>
      <c r="F3" s="110" t="s">
        <v>331</v>
      </c>
      <c r="G3" s="110" t="s">
        <v>371</v>
      </c>
      <c r="H3" s="122" t="s">
        <v>372</v>
      </c>
      <c r="I3" s="123"/>
      <c r="J3" s="123"/>
      <c r="K3" s="123"/>
      <c r="L3" s="123"/>
      <c r="M3" s="124"/>
    </row>
    <row r="4" spans="1:13" x14ac:dyDescent="0.25">
      <c r="A4" s="114"/>
      <c r="B4" s="117"/>
      <c r="C4" s="120"/>
      <c r="D4" s="117"/>
      <c r="E4" s="111"/>
      <c r="F4" s="111"/>
      <c r="G4" s="111"/>
      <c r="H4" s="114" t="s">
        <v>373</v>
      </c>
      <c r="I4" s="117"/>
      <c r="J4" s="111" t="s">
        <v>332</v>
      </c>
      <c r="K4" s="111" t="s">
        <v>374</v>
      </c>
      <c r="L4" s="111" t="s">
        <v>375</v>
      </c>
      <c r="M4" s="111" t="s">
        <v>376</v>
      </c>
    </row>
    <row r="5" spans="1:13" ht="15.75" thickBot="1" x14ac:dyDescent="0.3">
      <c r="A5" s="115"/>
      <c r="B5" s="118"/>
      <c r="C5" s="121"/>
      <c r="D5" s="118"/>
      <c r="E5" s="112"/>
      <c r="F5" s="112"/>
      <c r="G5" s="112"/>
      <c r="H5" s="115"/>
      <c r="I5" s="118"/>
      <c r="J5" s="112"/>
      <c r="K5" s="112"/>
      <c r="L5" s="112"/>
      <c r="M5" s="112"/>
    </row>
    <row r="6" spans="1:13" ht="18.75" x14ac:dyDescent="0.25">
      <c r="A6" s="28">
        <f t="shared" ref="A6:A37" si="0">_stt</f>
        <v>1</v>
      </c>
      <c r="B6" s="11" t="str">
        <f ca="1">_LocHe</f>
        <v>DCK66Đ3a</v>
      </c>
      <c r="C6" s="12" t="str">
        <f ca="1">_LocMaHP</f>
        <v>DC1CB21</v>
      </c>
      <c r="D6" s="13" t="e">
        <f t="shared" ref="D6:D37" si="1">_LocHP</f>
        <v>#REF!</v>
      </c>
      <c r="E6" s="14">
        <f ca="1">_Loc</f>
        <v>4</v>
      </c>
      <c r="F6" s="11" t="str">
        <f ca="1">_Loc</f>
        <v>Viết</v>
      </c>
      <c r="G6" s="15">
        <f ca="1">_Loc</f>
        <v>90</v>
      </c>
      <c r="H6" s="16">
        <v>42351</v>
      </c>
      <c r="I6" s="17" t="str">
        <f>_Ngay</f>
        <v>(Cnhật)</v>
      </c>
      <c r="J6" s="18">
        <v>3</v>
      </c>
      <c r="K6" s="18">
        <f ca="1">_SoSV</f>
        <v>331</v>
      </c>
      <c r="L6" s="29">
        <f ca="1">_SV_P</f>
        <v>45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>DCK66Đ1</v>
      </c>
      <c r="C7" s="12" t="str">
        <f ca="1">_LocMaHP</f>
        <v>DC1CB21</v>
      </c>
      <c r="D7" s="13" t="e">
        <f t="shared" si="1"/>
        <v>#REF!</v>
      </c>
      <c r="E7" s="14">
        <f ca="1">_Loc</f>
        <v>4</v>
      </c>
      <c r="F7" s="11" t="str">
        <f ca="1">_Loc</f>
        <v>Viết</v>
      </c>
      <c r="G7" s="15">
        <f ca="1">_Loc</f>
        <v>90</v>
      </c>
      <c r="H7" s="16">
        <v>42352</v>
      </c>
      <c r="I7" s="17" t="str">
        <f>_Ngay</f>
        <v>(Thứ 2)</v>
      </c>
      <c r="J7" s="18">
        <v>3</v>
      </c>
      <c r="K7" s="18">
        <f ca="1">_SoSV</f>
        <v>62</v>
      </c>
      <c r="L7" s="29">
        <f ca="1">_SV_P</f>
        <v>45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>CCK66</v>
      </c>
      <c r="C8" s="12" t="str">
        <f ca="1">_LocMaHP</f>
        <v>CC1LL01</v>
      </c>
      <c r="D8" s="13" t="e">
        <f t="shared" si="1"/>
        <v>#REF!</v>
      </c>
      <c r="E8" s="14">
        <f ca="1">_Loc</f>
        <v>2</v>
      </c>
      <c r="F8" s="11" t="str">
        <f ca="1">_Loc</f>
        <v>Viết</v>
      </c>
      <c r="G8" s="15">
        <f ca="1">_Loc</f>
        <v>75</v>
      </c>
      <c r="H8" s="16">
        <v>42374</v>
      </c>
      <c r="I8" s="17" t="str">
        <f>_Ngay</f>
        <v>(Thứ 3)</v>
      </c>
      <c r="J8" s="18">
        <v>1</v>
      </c>
      <c r="K8" s="18">
        <f ca="1">_SoSV</f>
        <v>209</v>
      </c>
      <c r="L8" s="29">
        <f ca="1">_SV_P</f>
        <v>45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>DCK66</v>
      </c>
      <c r="C9" s="31" t="str">
        <f ca="1">_LocMaHP</f>
        <v>DC1LL05</v>
      </c>
      <c r="D9" s="32" t="e">
        <f t="shared" si="1"/>
        <v>#REF!</v>
      </c>
      <c r="E9" s="14">
        <f ca="1">_Loc</f>
        <v>2</v>
      </c>
      <c r="F9" s="11" t="str">
        <f ca="1">_Loc</f>
        <v>Viết</v>
      </c>
      <c r="G9" s="15">
        <f ca="1">_Loc</f>
        <v>75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>DCK66</v>
      </c>
      <c r="C10" s="31" t="str">
        <f ca="1">_LocMaHP</f>
        <v>DC1LL05</v>
      </c>
      <c r="D10" s="32" t="e">
        <f t="shared" si="1"/>
        <v>#REF!</v>
      </c>
      <c r="E10" s="14">
        <f ca="1">_Loc</f>
        <v>2</v>
      </c>
      <c r="F10" s="11" t="str">
        <f ca="1">_Loc</f>
        <v>Viết</v>
      </c>
      <c r="G10" s="15">
        <f ca="1">_Loc</f>
        <v>75</v>
      </c>
      <c r="H10" s="16">
        <v>42374</v>
      </c>
      <c r="I10" s="17" t="str">
        <f>_Ngay</f>
        <v>(Thứ 3)</v>
      </c>
      <c r="J10" s="18">
        <v>2</v>
      </c>
      <c r="K10" s="30">
        <f ca="1">_SoSV-K9</f>
        <v>619</v>
      </c>
      <c r="L10" s="29">
        <f ca="1">_SV_P</f>
        <v>45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>DCK66Đ3</v>
      </c>
      <c r="C11" s="31" t="str">
        <f ca="1">_LocMaHP</f>
        <v>DC2CB94</v>
      </c>
      <c r="D11" s="13" t="e">
        <f t="shared" si="1"/>
        <v>#REF!</v>
      </c>
      <c r="E11" s="14">
        <f ca="1">_Loc</f>
        <v>2</v>
      </c>
      <c r="F11" s="11" t="str">
        <f ca="1">_Loc</f>
        <v>Viết</v>
      </c>
      <c r="G11" s="15">
        <f ca="1">_Loc</f>
        <v>75</v>
      </c>
      <c r="H11" s="16">
        <v>42374</v>
      </c>
      <c r="I11" s="17" t="str">
        <f>_Ngay</f>
        <v>(Thứ 3)</v>
      </c>
      <c r="J11" s="18">
        <v>2</v>
      </c>
      <c r="K11" s="18">
        <f ca="1">_SoSV</f>
        <v>231</v>
      </c>
      <c r="L11" s="29">
        <f ca="1">_SV_P</f>
        <v>47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>DCK66Đ3</v>
      </c>
      <c r="C12" s="31" t="str">
        <f ca="1">_LocMaHP</f>
        <v>DC2VS38</v>
      </c>
      <c r="D12" s="13" t="e">
        <f t="shared" si="1"/>
        <v>#REF!</v>
      </c>
      <c r="E12" s="14">
        <f ca="1">_Loc</f>
        <v>2</v>
      </c>
      <c r="F12" s="11" t="str">
        <f ca="1">_Loc</f>
        <v>Viết</v>
      </c>
      <c r="G12" s="15">
        <f ca="1">_Loc</f>
        <v>75</v>
      </c>
      <c r="H12" s="16">
        <v>42374</v>
      </c>
      <c r="I12" s="17" t="str">
        <f>_Ngay</f>
        <v>(Thứ 3)</v>
      </c>
      <c r="J12" s="18">
        <v>2</v>
      </c>
      <c r="K12" s="18">
        <f ca="1">_SoSV</f>
        <v>13</v>
      </c>
      <c r="L12" s="29">
        <f ca="1">_SV_P</f>
        <v>13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>DCK66</v>
      </c>
      <c r="C13" s="31" t="str">
        <f ca="1">_LocMaHP</f>
        <v>DC1LL01</v>
      </c>
      <c r="D13" s="32" t="e">
        <f t="shared" si="1"/>
        <v>#REF!</v>
      </c>
      <c r="E13" s="14">
        <f ca="1">_Loc</f>
        <v>2</v>
      </c>
      <c r="F13" s="11" t="str">
        <f ca="1">_Loc</f>
        <v>Viết</v>
      </c>
      <c r="G13" s="15">
        <f ca="1">_Loc</f>
        <v>75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>DCK66</v>
      </c>
      <c r="C14" s="31" t="str">
        <f ca="1">_LocMaHP</f>
        <v>DC1LL01</v>
      </c>
      <c r="D14" s="32" t="e">
        <f t="shared" si="1"/>
        <v>#REF!</v>
      </c>
      <c r="E14" s="14">
        <f ca="1">_Loc</f>
        <v>2</v>
      </c>
      <c r="F14" s="11" t="str">
        <f ca="1">_Loc</f>
        <v>Viết</v>
      </c>
      <c r="G14" s="15">
        <f ca="1">_Loc</f>
        <v>75</v>
      </c>
      <c r="H14" s="16">
        <v>42376</v>
      </c>
      <c r="I14" s="17" t="str">
        <f>_Ngay</f>
        <v>(Thứ 5)</v>
      </c>
      <c r="J14" s="18">
        <v>2</v>
      </c>
      <c r="K14" s="30">
        <f ca="1">_SoSV-K13</f>
        <v>801</v>
      </c>
      <c r="L14" s="29">
        <f ca="1">_SV_P</f>
        <v>45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>CCK66</v>
      </c>
      <c r="C15" s="12" t="str">
        <f ca="1">_LocMaHP</f>
        <v>CC1LL05</v>
      </c>
      <c r="D15" s="13" t="e">
        <f t="shared" si="1"/>
        <v>#REF!</v>
      </c>
      <c r="E15" s="14">
        <f ca="1">_Loc</f>
        <v>2</v>
      </c>
      <c r="F15" s="11" t="str">
        <f ca="1">_Loc</f>
        <v>Viết</v>
      </c>
      <c r="G15" s="15">
        <f ca="1">_Loc</f>
        <v>75</v>
      </c>
      <c r="H15" s="16">
        <v>42377</v>
      </c>
      <c r="I15" s="17" t="str">
        <f>_Ngay</f>
        <v>(Thứ 6)</v>
      </c>
      <c r="J15" s="18">
        <v>1</v>
      </c>
      <c r="K15" s="18">
        <f ca="1">_SoSV</f>
        <v>209</v>
      </c>
      <c r="L15" s="29">
        <f ca="1">_SV_P</f>
        <v>45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>CCK66</v>
      </c>
      <c r="C16" s="12" t="str">
        <f ca="1">_LocMaHP</f>
        <v>CC2CO24</v>
      </c>
      <c r="D16" s="13" t="e">
        <f t="shared" si="1"/>
        <v>#REF!</v>
      </c>
      <c r="E16" s="14">
        <f ca="1">_Loc</f>
        <v>3</v>
      </c>
      <c r="F16" s="11" t="str">
        <f ca="1">_Loc</f>
        <v>Viết</v>
      </c>
      <c r="G16" s="15">
        <f ca="1">_Loc</f>
        <v>90</v>
      </c>
      <c r="H16" s="16">
        <v>42377</v>
      </c>
      <c r="I16" s="17" t="str">
        <f>_Ngay</f>
        <v>(Thứ 6)</v>
      </c>
      <c r="J16" s="18">
        <v>2</v>
      </c>
      <c r="K16" s="18">
        <f ca="1">_SoSV</f>
        <v>15</v>
      </c>
      <c r="L16" s="29">
        <f ca="1">_SV_P</f>
        <v>15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>CCK66</v>
      </c>
      <c r="C17" s="12" t="str">
        <f ca="1">_LocMaHP</f>
        <v>CC2CO14</v>
      </c>
      <c r="D17" s="13" t="e">
        <f t="shared" si="1"/>
        <v>#REF!</v>
      </c>
      <c r="E17" s="14">
        <f ca="1">_Loc</f>
        <v>2</v>
      </c>
      <c r="F17" s="11" t="str">
        <f ca="1">_Loc</f>
        <v>Viết</v>
      </c>
      <c r="G17" s="15">
        <f ca="1">_Loc</f>
        <v>90</v>
      </c>
      <c r="H17" s="33">
        <v>42377</v>
      </c>
      <c r="I17" s="17" t="str">
        <f>_Ngay</f>
        <v>(Thứ 6)</v>
      </c>
      <c r="J17" s="18">
        <v>2</v>
      </c>
      <c r="K17" s="18">
        <f ca="1">_SoSV</f>
        <v>43</v>
      </c>
      <c r="L17" s="29">
        <f ca="1">_SV_P</f>
        <v>43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>DCK66</v>
      </c>
      <c r="C18" s="31" t="str">
        <f ca="1">_LocMaHP</f>
        <v>DC1CB11</v>
      </c>
      <c r="D18" s="32" t="e">
        <f t="shared" si="1"/>
        <v>#REF!</v>
      </c>
      <c r="E18" s="14">
        <f ca="1">_Loc</f>
        <v>4</v>
      </c>
      <c r="F18" s="11" t="str">
        <f ca="1">_Loc</f>
        <v>Viết</v>
      </c>
      <c r="G18" s="15">
        <f ca="1">_Loc</f>
        <v>90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>DCK66</v>
      </c>
      <c r="C19" s="31" t="str">
        <f ca="1">_LocMaHP</f>
        <v>DC1CB11</v>
      </c>
      <c r="D19" s="32" t="e">
        <f t="shared" si="1"/>
        <v>#REF!</v>
      </c>
      <c r="E19" s="14">
        <f ca="1">_Loc</f>
        <v>4</v>
      </c>
      <c r="F19" s="11" t="str">
        <f ca="1">_Loc</f>
        <v>Viết</v>
      </c>
      <c r="G19" s="15">
        <f ca="1">_Loc</f>
        <v>90</v>
      </c>
      <c r="H19" s="16">
        <v>42380</v>
      </c>
      <c r="I19" s="17" t="str">
        <f>_Ngay</f>
        <v>(Thứ 2)</v>
      </c>
      <c r="J19" s="18">
        <v>2</v>
      </c>
      <c r="K19" s="30">
        <f ca="1">_SoSV-K18</f>
        <v>571</v>
      </c>
      <c r="L19" s="29">
        <f ca="1">_SV_P</f>
        <v>45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>DCK66</v>
      </c>
      <c r="C20" s="31" t="str">
        <f ca="1">_LocMaHP</f>
        <v>DC1CB17</v>
      </c>
      <c r="D20" s="13" t="e">
        <f t="shared" si="1"/>
        <v>#REF!</v>
      </c>
      <c r="E20" s="14">
        <f ca="1">_Loc</f>
        <v>4</v>
      </c>
      <c r="F20" s="11" t="str">
        <f ca="1">_Loc</f>
        <v>Viết</v>
      </c>
      <c r="G20" s="15">
        <f ca="1">_Loc</f>
        <v>90</v>
      </c>
      <c r="H20" s="16">
        <v>42380</v>
      </c>
      <c r="I20" s="17" t="str">
        <f>_Ngay</f>
        <v>(Thứ 2)</v>
      </c>
      <c r="J20" s="18">
        <v>2</v>
      </c>
      <c r="K20" s="18">
        <f t="shared" ref="K20:K39" ca="1" si="2">_SoSV</f>
        <v>231</v>
      </c>
      <c r="L20" s="29">
        <f ca="1">_SV_P</f>
        <v>47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>CCK66</v>
      </c>
      <c r="C21" s="12" t="str">
        <f ca="1">_LocMaHP</f>
        <v>CC1CB17</v>
      </c>
      <c r="D21" s="13" t="e">
        <f t="shared" si="1"/>
        <v>#REF!</v>
      </c>
      <c r="E21" s="14">
        <f ca="1">_Loc</f>
        <v>4</v>
      </c>
      <c r="F21" s="11" t="str">
        <f ca="1">_Loc</f>
        <v>Viết</v>
      </c>
      <c r="G21" s="15">
        <f ca="1">_Loc</f>
        <v>90</v>
      </c>
      <c r="H21" s="19">
        <v>42381</v>
      </c>
      <c r="I21" s="17" t="str">
        <f>_Ngay</f>
        <v>(Thứ 3)</v>
      </c>
      <c r="J21" s="18">
        <v>1</v>
      </c>
      <c r="K21" s="18">
        <f t="shared" ca="1" si="2"/>
        <v>36</v>
      </c>
      <c r="L21" s="29">
        <f ca="1">_SV_P</f>
        <v>36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>CCK66</v>
      </c>
      <c r="C22" s="12" t="str">
        <f ca="1">_LocMaHP</f>
        <v>CC1CB11</v>
      </c>
      <c r="D22" s="13" t="e">
        <f t="shared" si="1"/>
        <v>#REF!</v>
      </c>
      <c r="E22" s="14">
        <f ca="1">_Loc</f>
        <v>4</v>
      </c>
      <c r="F22" s="11" t="str">
        <f ca="1">_Loc</f>
        <v>Viết</v>
      </c>
      <c r="G22" s="15">
        <f ca="1">_Loc</f>
        <v>90</v>
      </c>
      <c r="H22" s="19">
        <v>42381</v>
      </c>
      <c r="I22" s="17" t="str">
        <f>_Ngay</f>
        <v>(Thứ 3)</v>
      </c>
      <c r="J22" s="18">
        <v>2</v>
      </c>
      <c r="K22" s="18">
        <f t="shared" ca="1" si="2"/>
        <v>173</v>
      </c>
      <c r="L22" s="29">
        <f ca="1">_SV_P</f>
        <v>45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>DCK66Đ3</v>
      </c>
      <c r="C23" s="31" t="str">
        <f ca="1">_LocMaHP</f>
        <v>DC1CB85</v>
      </c>
      <c r="D23" s="13" t="e">
        <f t="shared" si="1"/>
        <v>#REF!</v>
      </c>
      <c r="E23" s="14">
        <f ca="1">_Loc</f>
        <v>2</v>
      </c>
      <c r="F23" s="11" t="str">
        <f ca="1">_Loc</f>
        <v>Viết</v>
      </c>
      <c r="G23" s="15">
        <f ca="1">_Loc</f>
        <v>75</v>
      </c>
      <c r="H23" s="16">
        <v>42382</v>
      </c>
      <c r="I23" s="17" t="str">
        <f>_Ngay</f>
        <v>(Thứ 4)</v>
      </c>
      <c r="J23" s="18">
        <v>1</v>
      </c>
      <c r="K23" s="18">
        <f t="shared" ca="1" si="2"/>
        <v>231</v>
      </c>
      <c r="L23" s="29">
        <f ca="1">_SV_P</f>
        <v>47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>DCK66Đ3</v>
      </c>
      <c r="C24" s="31" t="str">
        <f ca="1">_LocMaHP</f>
        <v>DC1CB90</v>
      </c>
      <c r="D24" s="13" t="e">
        <f t="shared" si="1"/>
        <v>#REF!</v>
      </c>
      <c r="E24" s="14">
        <f ca="1">_Loc</f>
        <v>2</v>
      </c>
      <c r="F24" s="11" t="str">
        <f ca="1">_Loc</f>
        <v>Viết</v>
      </c>
      <c r="G24" s="15">
        <f ca="1">_Loc</f>
        <v>90</v>
      </c>
      <c r="H24" s="16">
        <v>42382</v>
      </c>
      <c r="I24" s="17" t="str">
        <f>_Ngay</f>
        <v>(Thứ 4)</v>
      </c>
      <c r="J24" s="18">
        <v>2</v>
      </c>
      <c r="K24" s="18">
        <f t="shared" ca="1" si="2"/>
        <v>197</v>
      </c>
      <c r="L24" s="29">
        <f ca="1">_SV_P</f>
        <v>45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>DCK66Đ3</v>
      </c>
      <c r="C25" s="31" t="str">
        <f ca="1">_LocMaHP</f>
        <v>DC1TT43</v>
      </c>
      <c r="D25" s="13" t="e">
        <f t="shared" si="1"/>
        <v>#REF!</v>
      </c>
      <c r="E25" s="14">
        <f ca="1">_Loc</f>
        <v>3</v>
      </c>
      <c r="F25" s="11" t="str">
        <f ca="1">_Loc</f>
        <v>TH</v>
      </c>
      <c r="G25" s="15">
        <f ca="1">_Loc</f>
        <v>0</v>
      </c>
      <c r="H25" s="16">
        <v>42384</v>
      </c>
      <c r="I25" s="17" t="str">
        <f>_Ngay</f>
        <v>(Thứ 6)</v>
      </c>
      <c r="J25" s="18" t="s">
        <v>377</v>
      </c>
      <c r="K25" s="18">
        <f t="shared" ca="1" si="2"/>
        <v>331</v>
      </c>
      <c r="L25" s="29">
        <f ca="1">_SV_P</f>
        <v>0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>CCK66</v>
      </c>
      <c r="C26" s="12" t="str">
        <f ca="1">_LocMaHP</f>
        <v>CC2CO15</v>
      </c>
      <c r="D26" s="13" t="e">
        <f t="shared" si="1"/>
        <v>#REF!</v>
      </c>
      <c r="E26" s="14">
        <f ca="1">_Loc</f>
        <v>3</v>
      </c>
      <c r="F26" s="11" t="str">
        <f ca="1">_Loc</f>
        <v>Viết</v>
      </c>
      <c r="G26" s="15">
        <f ca="1">_Loc</f>
        <v>90</v>
      </c>
      <c r="H26" s="19">
        <v>42384</v>
      </c>
      <c r="I26" s="17" t="str">
        <f>_Ngay</f>
        <v>(Thứ 6)</v>
      </c>
      <c r="J26" s="18">
        <v>1</v>
      </c>
      <c r="K26" s="18">
        <f t="shared" ca="1" si="2"/>
        <v>15</v>
      </c>
      <c r="L26" s="29">
        <f ca="1">_SV_P</f>
        <v>15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>CCK66</v>
      </c>
      <c r="C27" s="12" t="str">
        <f ca="1">_LocMaHP</f>
        <v>CC2KV61</v>
      </c>
      <c r="D27" s="13" t="e">
        <f t="shared" si="1"/>
        <v>#REF!</v>
      </c>
      <c r="E27" s="14">
        <f ca="1">_Loc</f>
        <v>3</v>
      </c>
      <c r="F27" s="11" t="str">
        <f ca="1">_Loc</f>
        <v>Viết</v>
      </c>
      <c r="G27" s="15">
        <f ca="1">_Loc</f>
        <v>90</v>
      </c>
      <c r="H27" s="19">
        <v>42384</v>
      </c>
      <c r="I27" s="17" t="str">
        <f>_Ngay</f>
        <v>(Thứ 6)</v>
      </c>
      <c r="J27" s="18">
        <v>1</v>
      </c>
      <c r="K27" s="18">
        <f t="shared" ca="1" si="2"/>
        <v>36</v>
      </c>
      <c r="L27" s="29">
        <f ca="1">_SV_P</f>
        <v>36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>DCK66</v>
      </c>
      <c r="C28" s="31" t="str">
        <f ca="1">_LocMaHP</f>
        <v>DC1CB21</v>
      </c>
      <c r="D28" s="13" t="e">
        <f t="shared" si="1"/>
        <v>#REF!</v>
      </c>
      <c r="E28" s="14">
        <f ca="1">_Loc</f>
        <v>4</v>
      </c>
      <c r="F28" s="11" t="str">
        <f ca="1">_Loc</f>
        <v>Viết</v>
      </c>
      <c r="G28" s="15">
        <f ca="1">_Loc</f>
        <v>90</v>
      </c>
      <c r="H28" s="16">
        <v>42384</v>
      </c>
      <c r="I28" s="17" t="str">
        <f>_Ngay</f>
        <v>(Thứ 6)</v>
      </c>
      <c r="J28" s="18">
        <v>1</v>
      </c>
      <c r="K28" s="18">
        <f t="shared" ca="1" si="2"/>
        <v>665</v>
      </c>
      <c r="L28" s="29">
        <f ca="1">_SV_P</f>
        <v>45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>CCK66</v>
      </c>
      <c r="C29" s="12" t="str">
        <f ca="1">_LocMaHP</f>
        <v>CC1CB21</v>
      </c>
      <c r="D29" s="13" t="e">
        <f t="shared" si="1"/>
        <v>#REF!</v>
      </c>
      <c r="E29" s="14">
        <f ca="1">_Loc</f>
        <v>3</v>
      </c>
      <c r="F29" s="11" t="str">
        <f ca="1">_Loc</f>
        <v>Viết</v>
      </c>
      <c r="G29" s="15">
        <f ca="1">_Loc</f>
        <v>90</v>
      </c>
      <c r="H29" s="19">
        <v>42384</v>
      </c>
      <c r="I29" s="17" t="str">
        <f>_Ngay</f>
        <v>(Thứ 6)</v>
      </c>
      <c r="J29" s="18">
        <v>2</v>
      </c>
      <c r="K29" s="18">
        <f t="shared" ca="1" si="2"/>
        <v>159</v>
      </c>
      <c r="L29" s="29">
        <f ca="1">_SV_P</f>
        <v>45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>DCK66Đ3</v>
      </c>
      <c r="C30" s="31" t="str">
        <f ca="1">_LocMaHP</f>
        <v>DC2VB32</v>
      </c>
      <c r="D30" s="13" t="e">
        <f t="shared" si="1"/>
        <v>#REF!</v>
      </c>
      <c r="E30" s="14">
        <f ca="1">_Loc</f>
        <v>2</v>
      </c>
      <c r="F30" s="11" t="str">
        <f ca="1">_Loc</f>
        <v>Viết</v>
      </c>
      <c r="G30" s="15">
        <f ca="1">_Loc</f>
        <v>75</v>
      </c>
      <c r="H30" s="16">
        <v>42384</v>
      </c>
      <c r="I30" s="17" t="str">
        <f>_Ngay</f>
        <v>(Thứ 6)</v>
      </c>
      <c r="J30" s="18">
        <v>2</v>
      </c>
      <c r="K30" s="18">
        <f t="shared" ca="1" si="2"/>
        <v>184</v>
      </c>
      <c r="L30" s="29">
        <f ca="1">_SV_P</f>
        <v>46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>DCK66Đ2</v>
      </c>
      <c r="C31" s="31" t="str">
        <f ca="1">_LocMaHP</f>
        <v>DC1CB21</v>
      </c>
      <c r="D31" s="13" t="e">
        <f t="shared" si="1"/>
        <v>#REF!</v>
      </c>
      <c r="E31" s="14">
        <f ca="1">_Loc</f>
        <v>4</v>
      </c>
      <c r="F31" s="11" t="str">
        <f ca="1">_Loc</f>
        <v>Viết</v>
      </c>
      <c r="G31" s="15">
        <f ca="1">_Loc</f>
        <v>90</v>
      </c>
      <c r="H31" s="16">
        <v>42384</v>
      </c>
      <c r="I31" s="17" t="str">
        <f>_Ngay</f>
        <v>(Thứ 6)</v>
      </c>
      <c r="J31" s="18">
        <v>2</v>
      </c>
      <c r="K31" s="18">
        <f t="shared" ca="1" si="2"/>
        <v>188</v>
      </c>
      <c r="L31" s="29">
        <f ca="1">_SV_P</f>
        <v>47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>DCK66Đ3</v>
      </c>
      <c r="C32" s="31" t="str">
        <f ca="1">_LocMaHP</f>
        <v>DC1CB99</v>
      </c>
      <c r="D32" s="13" t="e">
        <f t="shared" si="1"/>
        <v>#REF!</v>
      </c>
      <c r="E32" s="14">
        <f ca="1">_Loc</f>
        <v>2</v>
      </c>
      <c r="F32" s="11" t="str">
        <f ca="1">_Loc</f>
        <v>Viết</v>
      </c>
      <c r="G32" s="15">
        <f ca="1">_Loc</f>
        <v>75</v>
      </c>
      <c r="H32" s="16">
        <v>42384</v>
      </c>
      <c r="I32" s="17" t="str">
        <f>_Ngay</f>
        <v>(Thứ 6)</v>
      </c>
      <c r="J32" s="18">
        <v>2</v>
      </c>
      <c r="K32" s="18">
        <f t="shared" ca="1" si="2"/>
        <v>231</v>
      </c>
      <c r="L32" s="29">
        <f ca="1">_SV_P</f>
        <v>47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>CCK66</v>
      </c>
      <c r="C33" s="12" t="str">
        <f ca="1">_LocMaHP</f>
        <v>CC1CB26</v>
      </c>
      <c r="D33" s="13" t="e">
        <f t="shared" si="1"/>
        <v>#REF!</v>
      </c>
      <c r="E33" s="14">
        <f ca="1">_Loc</f>
        <v>3</v>
      </c>
      <c r="F33" s="11" t="str">
        <f ca="1">_Loc</f>
        <v>VĐ</v>
      </c>
      <c r="G33" s="15">
        <f ca="1">_Loc</f>
        <v>0</v>
      </c>
      <c r="H33" s="16">
        <v>42387</v>
      </c>
      <c r="I33" s="17" t="str">
        <f>_Ngay</f>
        <v>(Thứ 2)</v>
      </c>
      <c r="J33" s="18" t="s">
        <v>377</v>
      </c>
      <c r="K33" s="18">
        <f t="shared" ca="1" si="2"/>
        <v>116</v>
      </c>
      <c r="L33" s="29">
        <f ca="1">_SV_P</f>
        <v>0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>CCK66</v>
      </c>
      <c r="C34" s="12" t="str">
        <f ca="1">_LocMaHP</f>
        <v>CC1TT44</v>
      </c>
      <c r="D34" s="13" t="e">
        <f t="shared" si="1"/>
        <v>#REF!</v>
      </c>
      <c r="E34" s="14">
        <f ca="1">_Loc</f>
        <v>2</v>
      </c>
      <c r="F34" s="11" t="str">
        <f ca="1">_Loc</f>
        <v>TH</v>
      </c>
      <c r="G34" s="15">
        <f ca="1">_Loc</f>
        <v>0</v>
      </c>
      <c r="H34" s="19">
        <v>42387</v>
      </c>
      <c r="I34" s="17" t="str">
        <f>_Ngay</f>
        <v>(Thứ 2)</v>
      </c>
      <c r="J34" s="18" t="s">
        <v>377</v>
      </c>
      <c r="K34" s="18">
        <f t="shared" ca="1" si="2"/>
        <v>42</v>
      </c>
      <c r="L34" s="29">
        <f ca="1">_SV_P</f>
        <v>0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>DCK66</v>
      </c>
      <c r="C35" s="31" t="str">
        <f ca="1">_LocMaHP</f>
        <v>DC2CO12</v>
      </c>
      <c r="D35" s="13" t="e">
        <f t="shared" si="1"/>
        <v>#REF!</v>
      </c>
      <c r="E35" s="14">
        <f ca="1">_Loc</f>
        <v>2</v>
      </c>
      <c r="F35" s="11" t="str">
        <f ca="1">_Loc</f>
        <v>VĐ</v>
      </c>
      <c r="G35" s="15">
        <f ca="1">_Loc</f>
        <v>0</v>
      </c>
      <c r="H35" s="16">
        <v>42387</v>
      </c>
      <c r="I35" s="21" t="s">
        <v>378</v>
      </c>
      <c r="J35" s="18" t="s">
        <v>377</v>
      </c>
      <c r="K35" s="18">
        <f t="shared" ca="1" si="2"/>
        <v>666</v>
      </c>
      <c r="L35" s="29">
        <f ca="1">_SV_P</f>
        <v>0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>DCK66Đ3</v>
      </c>
      <c r="C36" s="31" t="str">
        <f ca="1">_LocMaHP</f>
        <v>DC1TT42</v>
      </c>
      <c r="D36" s="13" t="e">
        <f t="shared" si="1"/>
        <v>#REF!</v>
      </c>
      <c r="E36" s="14">
        <f ca="1">_Loc</f>
        <v>3</v>
      </c>
      <c r="F36" s="11" t="str">
        <f ca="1">_Loc</f>
        <v>TH</v>
      </c>
      <c r="G36" s="15">
        <f ca="1">_Loc</f>
        <v>0</v>
      </c>
      <c r="H36" s="16">
        <v>42387</v>
      </c>
      <c r="I36" s="17" t="str">
        <f>_Ngay</f>
        <v>(Thứ 2)</v>
      </c>
      <c r="J36" s="18" t="s">
        <v>377</v>
      </c>
      <c r="K36" s="18">
        <f t="shared" ca="1" si="2"/>
        <v>197</v>
      </c>
      <c r="L36" s="29">
        <f ca="1">_SV_P</f>
        <v>0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>CCK66</v>
      </c>
      <c r="C37" s="12" t="str">
        <f ca="1">_LocMaHP</f>
        <v>CC2KV68</v>
      </c>
      <c r="D37" s="13" t="e">
        <f t="shared" si="1"/>
        <v>#REF!</v>
      </c>
      <c r="E37" s="14">
        <f ca="1">_Loc</f>
        <v>3</v>
      </c>
      <c r="F37" s="11" t="str">
        <f ca="1">_Loc</f>
        <v>Viết</v>
      </c>
      <c r="G37" s="15">
        <f ca="1">_Loc</f>
        <v>90</v>
      </c>
      <c r="H37" s="16">
        <v>42387</v>
      </c>
      <c r="I37" s="17" t="str">
        <f>_Ngay</f>
        <v>(Thứ 2)</v>
      </c>
      <c r="J37" s="18">
        <v>1</v>
      </c>
      <c r="K37" s="18">
        <f t="shared" ca="1" si="2"/>
        <v>36</v>
      </c>
      <c r="L37" s="29">
        <f ca="1">_SV_P</f>
        <v>36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>DCK66Đ2</v>
      </c>
      <c r="C38" s="31" t="str">
        <f ca="1">_LocMaHP</f>
        <v>DC2DT41</v>
      </c>
      <c r="D38" s="13" t="e">
        <f t="shared" ref="D38:D59" si="4">_LocHP</f>
        <v>#REF!</v>
      </c>
      <c r="E38" s="14">
        <f ca="1">_Loc</f>
        <v>3</v>
      </c>
      <c r="F38" s="11" t="str">
        <f ca="1">_Loc</f>
        <v>Viết</v>
      </c>
      <c r="G38" s="15">
        <f ca="1">_Loc</f>
        <v>60</v>
      </c>
      <c r="H38" s="16">
        <v>42387</v>
      </c>
      <c r="I38" s="17" t="str">
        <f>_Ngay</f>
        <v>(Thứ 2)</v>
      </c>
      <c r="J38" s="18">
        <v>1</v>
      </c>
      <c r="K38" s="18">
        <f t="shared" ca="1" si="2"/>
        <v>190</v>
      </c>
      <c r="L38" s="29">
        <f ca="1">_SV_P</f>
        <v>45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>DCK66Đ3</v>
      </c>
      <c r="C39" s="31" t="str">
        <f ca="1">_LocMaHP</f>
        <v>DC2KV61</v>
      </c>
      <c r="D39" s="13" t="e">
        <f t="shared" si="4"/>
        <v>#REF!</v>
      </c>
      <c r="E39" s="14">
        <f ca="1">_Loc</f>
        <v>3</v>
      </c>
      <c r="F39" s="11" t="str">
        <f ca="1">_Loc</f>
        <v>Viết</v>
      </c>
      <c r="G39" s="15">
        <f ca="1">_Loc</f>
        <v>90</v>
      </c>
      <c r="H39" s="16">
        <v>42387</v>
      </c>
      <c r="I39" s="17" t="str">
        <f>_Ngay</f>
        <v>(Thứ 2)</v>
      </c>
      <c r="J39" s="18">
        <v>2</v>
      </c>
      <c r="K39" s="18">
        <f t="shared" ca="1" si="2"/>
        <v>231</v>
      </c>
      <c r="L39" s="29">
        <f ca="1">_SV_P</f>
        <v>47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>DCK66Đ4</v>
      </c>
      <c r="C40" s="31" t="str">
        <f ca="1">_LocMaHP</f>
        <v>DC1CB11</v>
      </c>
      <c r="D40" s="32" t="e">
        <f t="shared" si="4"/>
        <v>#REF!</v>
      </c>
      <c r="E40" s="14">
        <f ca="1">_Loc</f>
        <v>4</v>
      </c>
      <c r="F40" s="11" t="str">
        <f ca="1">_Loc</f>
        <v>Viết</v>
      </c>
      <c r="G40" s="15">
        <f ca="1">_Loc</f>
        <v>90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>DCK66Đ4</v>
      </c>
      <c r="C41" s="31" t="str">
        <f ca="1">_LocMaHP</f>
        <v>DC1CB11</v>
      </c>
      <c r="D41" s="32" t="e">
        <f t="shared" si="4"/>
        <v>#REF!</v>
      </c>
      <c r="E41" s="14">
        <f ca="1">_Loc</f>
        <v>4</v>
      </c>
      <c r="F41" s="11" t="str">
        <f ca="1">_Loc</f>
        <v>Viết</v>
      </c>
      <c r="G41" s="15">
        <f ca="1">_Loc</f>
        <v>90</v>
      </c>
      <c r="H41" s="16">
        <v>42388</v>
      </c>
      <c r="I41" s="17" t="str">
        <f>_Ngay</f>
        <v>(Thứ 3)</v>
      </c>
      <c r="J41" s="18">
        <v>2</v>
      </c>
      <c r="K41" s="30">
        <f ca="1">_SoSV-K40</f>
        <v>385</v>
      </c>
      <c r="L41" s="29">
        <f ca="1">_SV_P</f>
        <v>45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>CCK66</v>
      </c>
      <c r="C42" s="12" t="str">
        <f ca="1">_LocMaHP</f>
        <v>CC1TT42</v>
      </c>
      <c r="D42" s="13" t="e">
        <f t="shared" si="4"/>
        <v>#REF!</v>
      </c>
      <c r="E42" s="14">
        <f ca="1">_Loc</f>
        <v>3</v>
      </c>
      <c r="F42" s="11" t="str">
        <f ca="1">_Loc</f>
        <v>TH</v>
      </c>
      <c r="G42" s="15">
        <f ca="1">_Loc</f>
        <v>0</v>
      </c>
      <c r="H42" s="19">
        <v>42390</v>
      </c>
      <c r="I42" s="17" t="str">
        <f>_Ngay</f>
        <v>(Thứ 5)</v>
      </c>
      <c r="J42" s="18" t="s">
        <v>377</v>
      </c>
      <c r="K42" s="18">
        <f t="shared" ref="K42:K54" ca="1" si="5">_SoSV</f>
        <v>51</v>
      </c>
      <c r="L42" s="29">
        <f ca="1">_SV_P</f>
        <v>0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>CCK66</v>
      </c>
      <c r="C43" s="12" t="str">
        <f ca="1">_LocMaHP</f>
        <v>CC2TH43</v>
      </c>
      <c r="D43" s="13" t="e">
        <f t="shared" si="4"/>
        <v>#REF!</v>
      </c>
      <c r="E43" s="14">
        <f ca="1">_Loc</f>
        <v>3</v>
      </c>
      <c r="F43" s="11" t="str">
        <f ca="1">_Loc</f>
        <v>TH</v>
      </c>
      <c r="G43" s="15">
        <f ca="1">_Loc</f>
        <v>0</v>
      </c>
      <c r="H43" s="19">
        <v>42390</v>
      </c>
      <c r="I43" s="17" t="str">
        <f>_Ngay</f>
        <v>(Thứ 5)</v>
      </c>
      <c r="J43" s="18" t="s">
        <v>377</v>
      </c>
      <c r="K43" s="18">
        <f t="shared" ca="1" si="5"/>
        <v>42</v>
      </c>
      <c r="L43" s="29">
        <f ca="1">_SV_P</f>
        <v>0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>DCK66Đ2a</v>
      </c>
      <c r="C44" s="31" t="str">
        <f ca="1">_LocMaHP</f>
        <v>DC1TT42</v>
      </c>
      <c r="D44" s="13" t="e">
        <f t="shared" si="4"/>
        <v>#REF!</v>
      </c>
      <c r="E44" s="14">
        <f ca="1">_Loc</f>
        <v>3</v>
      </c>
      <c r="F44" s="11" t="str">
        <f ca="1">_Loc</f>
        <v>TH</v>
      </c>
      <c r="G44" s="15">
        <f ca="1">_Loc</f>
        <v>0</v>
      </c>
      <c r="H44" s="16">
        <v>42390</v>
      </c>
      <c r="I44" s="17" t="str">
        <f>_Ngay</f>
        <v>(Thứ 5)</v>
      </c>
      <c r="J44" s="18" t="s">
        <v>377</v>
      </c>
      <c r="K44" s="18">
        <f t="shared" ca="1" si="5"/>
        <v>189</v>
      </c>
      <c r="L44" s="29">
        <f ca="1">_SV_P</f>
        <v>0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>CCK66</v>
      </c>
      <c r="C45" s="12" t="str">
        <f ca="1">_LocMaHP</f>
        <v>CC1CB94</v>
      </c>
      <c r="D45" s="13" t="e">
        <f t="shared" si="4"/>
        <v>#REF!</v>
      </c>
      <c r="E45" s="14">
        <f ca="1">_Loc</f>
        <v>2</v>
      </c>
      <c r="F45" s="11" t="str">
        <f ca="1">_Loc</f>
        <v>Viết</v>
      </c>
      <c r="G45" s="15">
        <f ca="1">_Loc</f>
        <v>60</v>
      </c>
      <c r="H45" s="16">
        <v>42390</v>
      </c>
      <c r="I45" s="17" t="str">
        <f>_Ngay</f>
        <v>(Thứ 5)</v>
      </c>
      <c r="J45" s="18">
        <v>1</v>
      </c>
      <c r="K45" s="18">
        <f t="shared" ca="1" si="5"/>
        <v>41</v>
      </c>
      <c r="L45" s="29">
        <f ca="1">_SV_P</f>
        <v>41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>DCK66Đ3</v>
      </c>
      <c r="C46" s="31" t="str">
        <f ca="1">_LocMaHP</f>
        <v>DC2VL21</v>
      </c>
      <c r="D46" s="13" t="e">
        <f t="shared" si="4"/>
        <v>#REF!</v>
      </c>
      <c r="E46" s="14">
        <f ca="1">_Loc</f>
        <v>2</v>
      </c>
      <c r="F46" s="11" t="str">
        <f ca="1">_Loc</f>
        <v>Viết</v>
      </c>
      <c r="G46" s="15">
        <f ca="1">_Loc</f>
        <v>75</v>
      </c>
      <c r="H46" s="16">
        <v>42390</v>
      </c>
      <c r="I46" s="17" t="str">
        <f>_Ngay</f>
        <v>(Thứ 5)</v>
      </c>
      <c r="J46" s="18">
        <v>1</v>
      </c>
      <c r="K46" s="18">
        <f t="shared" ca="1" si="5"/>
        <v>110</v>
      </c>
      <c r="L46" s="29">
        <f ca="1">_SV_P</f>
        <v>45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>DCK66Đ3</v>
      </c>
      <c r="C47" s="31" t="str">
        <f ca="1">_LocMaHP</f>
        <v>DC2KV71</v>
      </c>
      <c r="D47" s="13" t="e">
        <f t="shared" si="4"/>
        <v>#REF!</v>
      </c>
      <c r="E47" s="14">
        <f ca="1">_Loc</f>
        <v>3</v>
      </c>
      <c r="F47" s="11" t="str">
        <f ca="1">_Loc</f>
        <v>Viết</v>
      </c>
      <c r="G47" s="15">
        <f ca="1">_Loc</f>
        <v>90</v>
      </c>
      <c r="H47" s="16">
        <v>42390</v>
      </c>
      <c r="I47" s="17" t="str">
        <f>_Ngay</f>
        <v>(Thứ 5)</v>
      </c>
      <c r="J47" s="18">
        <v>1</v>
      </c>
      <c r="K47" s="18">
        <f t="shared" ca="1" si="5"/>
        <v>231</v>
      </c>
      <c r="L47" s="29">
        <f ca="1">_SV_P</f>
        <v>47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>DCK66Đ3</v>
      </c>
      <c r="C48" s="31" t="str">
        <f ca="1">_LocMaHP</f>
        <v>DC2CO16</v>
      </c>
      <c r="D48" s="13" t="e">
        <f t="shared" si="4"/>
        <v>#REF!</v>
      </c>
      <c r="E48" s="14">
        <f ca="1">_Loc</f>
        <v>3</v>
      </c>
      <c r="F48" s="11" t="str">
        <f ca="1">_Loc</f>
        <v>Viết</v>
      </c>
      <c r="G48" s="15">
        <f ca="1">_Loc</f>
        <v>90</v>
      </c>
      <c r="H48" s="16">
        <v>42390</v>
      </c>
      <c r="I48" s="17" t="str">
        <f>_Ngay</f>
        <v>(Thứ 5)</v>
      </c>
      <c r="J48" s="18">
        <v>1</v>
      </c>
      <c r="K48" s="18">
        <f t="shared" ca="1" si="5"/>
        <v>87</v>
      </c>
      <c r="L48" s="29">
        <f ca="1">_SV_P</f>
        <v>45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>DCK66Đ4</v>
      </c>
      <c r="C49" s="12" t="str">
        <f ca="1">_LocMaHP</f>
        <v>DC1LL01</v>
      </c>
      <c r="D49" s="13" t="e">
        <f t="shared" si="4"/>
        <v>#REF!</v>
      </c>
      <c r="E49" s="14">
        <f ca="1">_Loc</f>
        <v>2</v>
      </c>
      <c r="F49" s="11" t="str">
        <f ca="1">_Loc</f>
        <v>Viết</v>
      </c>
      <c r="G49" s="15">
        <f ca="1">_Loc</f>
        <v>75</v>
      </c>
      <c r="H49" s="16">
        <v>42390</v>
      </c>
      <c r="I49" s="17" t="str">
        <f>_Ngay</f>
        <v>(Thứ 5)</v>
      </c>
      <c r="J49" s="18">
        <v>2</v>
      </c>
      <c r="K49" s="18">
        <f t="shared" ca="1" si="5"/>
        <v>785</v>
      </c>
      <c r="L49" s="29">
        <f ca="1">_SV_P</f>
        <v>45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>DCK66Đ2</v>
      </c>
      <c r="C50" s="31" t="str">
        <f ca="1">_LocMaHP</f>
        <v>DC1TT42</v>
      </c>
      <c r="D50" s="13" t="e">
        <f t="shared" si="4"/>
        <v>#REF!</v>
      </c>
      <c r="E50" s="14">
        <f ca="1">_Loc</f>
        <v>3</v>
      </c>
      <c r="F50" s="11" t="str">
        <f ca="1">_Loc</f>
        <v>TH</v>
      </c>
      <c r="G50" s="15">
        <f ca="1">_Loc</f>
        <v>0</v>
      </c>
      <c r="H50" s="16">
        <v>42391</v>
      </c>
      <c r="I50" s="17" t="str">
        <f>_Ngay</f>
        <v>(Thứ 6)</v>
      </c>
      <c r="J50" s="18" t="s">
        <v>377</v>
      </c>
      <c r="K50" s="18">
        <f t="shared" ca="1" si="5"/>
        <v>298</v>
      </c>
      <c r="L50" s="29">
        <f ca="1">_SV_P</f>
        <v>0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>DCK66Đ2</v>
      </c>
      <c r="C51" s="31" t="str">
        <f ca="1">_LocMaHP</f>
        <v>DC1CB26</v>
      </c>
      <c r="D51" s="13" t="e">
        <f t="shared" si="4"/>
        <v>#REF!</v>
      </c>
      <c r="E51" s="14">
        <f ca="1">_Loc</f>
        <v>3</v>
      </c>
      <c r="F51" s="11" t="str">
        <f ca="1">_Loc</f>
        <v>VĐ</v>
      </c>
      <c r="G51" s="15">
        <f ca="1">_Loc</f>
        <v>0</v>
      </c>
      <c r="H51" s="16">
        <v>42391</v>
      </c>
      <c r="I51" s="17" t="str">
        <f>_Ngay</f>
        <v>(Thứ 6)</v>
      </c>
      <c r="J51" s="18" t="s">
        <v>377</v>
      </c>
      <c r="K51" s="18">
        <f t="shared" ca="1" si="5"/>
        <v>367</v>
      </c>
      <c r="L51" s="29">
        <f ca="1">_SV_P</f>
        <v>0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>CCK66</v>
      </c>
      <c r="C52" s="12" t="str">
        <f ca="1">_LocMaHP</f>
        <v>CC2CO11</v>
      </c>
      <c r="D52" s="13" t="e">
        <f t="shared" si="4"/>
        <v>#REF!</v>
      </c>
      <c r="E52" s="14">
        <f ca="1">_Loc</f>
        <v>4</v>
      </c>
      <c r="F52" s="11" t="str">
        <f ca="1">_Loc</f>
        <v>Viết</v>
      </c>
      <c r="G52" s="15">
        <f ca="1">_Loc</f>
        <v>120</v>
      </c>
      <c r="H52" s="16">
        <v>42391</v>
      </c>
      <c r="I52" s="17" t="str">
        <f>_Ngay</f>
        <v>(Thứ 6)</v>
      </c>
      <c r="J52" s="18">
        <v>1</v>
      </c>
      <c r="K52" s="18">
        <f t="shared" ca="1" si="5"/>
        <v>75</v>
      </c>
      <c r="L52" s="29">
        <f ca="1">_SV_P</f>
        <v>45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>CCK66</v>
      </c>
      <c r="C53" s="12" t="str">
        <f ca="1">_LocMaHP</f>
        <v>CC2CO21</v>
      </c>
      <c r="D53" s="13" t="e">
        <f t="shared" si="4"/>
        <v>#REF!</v>
      </c>
      <c r="E53" s="14">
        <f ca="1">_Loc</f>
        <v>3</v>
      </c>
      <c r="F53" s="11" t="str">
        <f ca="1">_Loc</f>
        <v>VĐ</v>
      </c>
      <c r="G53" s="15">
        <f ca="1">_Loc</f>
        <v>0</v>
      </c>
      <c r="H53" s="16">
        <v>42394</v>
      </c>
      <c r="I53" s="17" t="str">
        <f>_Ngay</f>
        <v>(Thứ 2)</v>
      </c>
      <c r="J53" s="18" t="s">
        <v>377</v>
      </c>
      <c r="K53" s="18">
        <f t="shared" ca="1" si="5"/>
        <v>75</v>
      </c>
      <c r="L53" s="29">
        <f ca="1">_SV_P</f>
        <v>0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>CCK66</v>
      </c>
      <c r="C54" s="12" t="str">
        <f ca="1">_LocMaHP</f>
        <v>CC2CO22</v>
      </c>
      <c r="D54" s="13" t="e">
        <f t="shared" si="4"/>
        <v>#REF!</v>
      </c>
      <c r="E54" s="14">
        <f ca="1">_Loc</f>
        <v>4</v>
      </c>
      <c r="F54" s="11" t="str">
        <f ca="1">_Loc</f>
        <v>VĐ</v>
      </c>
      <c r="G54" s="15">
        <f ca="1">_Loc</f>
        <v>0</v>
      </c>
      <c r="H54" s="16">
        <v>42394</v>
      </c>
      <c r="I54" s="17" t="str">
        <f>_Ngay</f>
        <v>(Thứ 2)</v>
      </c>
      <c r="J54" s="18" t="s">
        <v>377</v>
      </c>
      <c r="K54" s="18">
        <f t="shared" ca="1" si="5"/>
        <v>41</v>
      </c>
      <c r="L54" s="29">
        <f ca="1">_SV_P</f>
        <v>0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>DCK66Đ4</v>
      </c>
      <c r="C55" s="31" t="str">
        <f ca="1">_LocMaHP</f>
        <v>DC1CB21</v>
      </c>
      <c r="D55" s="32" t="e">
        <f t="shared" si="4"/>
        <v>#REF!</v>
      </c>
      <c r="E55" s="14">
        <f ca="1">_Loc</f>
        <v>4</v>
      </c>
      <c r="F55" s="11" t="str">
        <f ca="1">_Loc</f>
        <v>Viết</v>
      </c>
      <c r="G55" s="15">
        <f ca="1">_Loc</f>
        <v>90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>DCK66Đ4</v>
      </c>
      <c r="C56" s="31" t="str">
        <f ca="1">_LocMaHP</f>
        <v>DC1CB21</v>
      </c>
      <c r="D56" s="32" t="e">
        <f t="shared" si="4"/>
        <v>#REF!</v>
      </c>
      <c r="E56" s="14">
        <f ca="1">_Loc</f>
        <v>4</v>
      </c>
      <c r="F56" s="11" t="str">
        <f ca="1">_Loc</f>
        <v>Viết</v>
      </c>
      <c r="G56" s="15">
        <f ca="1">_Loc</f>
        <v>90</v>
      </c>
      <c r="H56" s="16">
        <v>42394</v>
      </c>
      <c r="I56" s="17" t="str">
        <f>_Ngay</f>
        <v>(Thứ 2)</v>
      </c>
      <c r="J56" s="18">
        <v>2</v>
      </c>
      <c r="K56" s="30">
        <f ca="1">_SoSV-K55</f>
        <v>335</v>
      </c>
      <c r="L56" s="29">
        <f ca="1">_SV_P</f>
        <v>45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>DCK66Đ3</v>
      </c>
      <c r="C57" s="31" t="str">
        <f ca="1">_LocMaHP</f>
        <v>DC2CO24</v>
      </c>
      <c r="D57" s="13" t="e">
        <f t="shared" si="4"/>
        <v>#REF!</v>
      </c>
      <c r="E57" s="14">
        <f ca="1">_Loc</f>
        <v>3</v>
      </c>
      <c r="F57" s="11" t="str">
        <f ca="1">_Loc</f>
        <v>Viết</v>
      </c>
      <c r="G57" s="15">
        <f ca="1">_Loc</f>
        <v>90</v>
      </c>
      <c r="H57" s="16">
        <v>42394</v>
      </c>
      <c r="I57" s="17" t="str">
        <f>_Ngay</f>
        <v>(Thứ 2)</v>
      </c>
      <c r="J57" s="18">
        <v>2</v>
      </c>
      <c r="K57" s="18">
        <f ca="1">_SoSV</f>
        <v>87</v>
      </c>
      <c r="L57" s="29">
        <f ca="1">_SV_P</f>
        <v>45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>DCK66Đ4</v>
      </c>
      <c r="C58" s="31" t="str">
        <f ca="1">_LocMaHP</f>
        <v>DC1TT42</v>
      </c>
      <c r="D58" s="13" t="e">
        <f t="shared" si="4"/>
        <v>#REF!</v>
      </c>
      <c r="E58" s="14">
        <f ca="1">_Loc</f>
        <v>3</v>
      </c>
      <c r="F58" s="11" t="str">
        <f ca="1">_Loc</f>
        <v>TH</v>
      </c>
      <c r="G58" s="15">
        <f ca="1">_Loc</f>
        <v>0</v>
      </c>
      <c r="H58" s="16">
        <v>42397</v>
      </c>
      <c r="I58" s="17" t="str">
        <f>_Ngay</f>
        <v>(Thứ 5)</v>
      </c>
      <c r="J58" s="18" t="s">
        <v>377</v>
      </c>
      <c r="K58" s="18">
        <f ca="1">_SoSV</f>
        <v>362</v>
      </c>
      <c r="L58" s="29">
        <f ca="1">_SV_P</f>
        <v>0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>DCK66Đ4</v>
      </c>
      <c r="C59" s="31" t="str">
        <f ca="1">_LocMaHP</f>
        <v>DC1CB26</v>
      </c>
      <c r="D59" s="13" t="e">
        <f t="shared" si="4"/>
        <v>#REF!</v>
      </c>
      <c r="E59" s="14">
        <f ca="1">_Loc</f>
        <v>3</v>
      </c>
      <c r="F59" s="11" t="str">
        <f ca="1">_Loc</f>
        <v>VĐ</v>
      </c>
      <c r="G59" s="15">
        <f ca="1">_Loc</f>
        <v>0</v>
      </c>
      <c r="H59" s="16">
        <v>42397</v>
      </c>
      <c r="I59" s="17" t="str">
        <f>_Ngay</f>
        <v>(Thứ 5)</v>
      </c>
      <c r="J59" s="18" t="s">
        <v>377</v>
      </c>
      <c r="K59" s="18">
        <f ca="1">_SoSV</f>
        <v>423</v>
      </c>
      <c r="L59" s="29">
        <f ca="1">_SV_P</f>
        <v>0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74" priority="154" operator="equal">
      <formula>0</formula>
    </cfRule>
  </conditionalFormatting>
  <conditionalFormatting sqref="F13 F60 F38:F40 F54:F55 F29:F34 F15:F18 F20:F26 F42:F52 F3:F7 F9:F11">
    <cfRule type="cellIs" dxfId="273" priority="152" operator="equal">
      <formula>"TH"</formula>
    </cfRule>
    <cfRule type="cellIs" dxfId="272" priority="153" operator="equal">
      <formula>"vđ"</formula>
    </cfRule>
  </conditionalFormatting>
  <conditionalFormatting sqref="L13 L38:L40 L54:L55 L29:L34 L60 L15:L18 L20:L26 L42:L52 L6:L7 L9:L11">
    <cfRule type="cellIs" dxfId="271" priority="151" operator="greaterThan">
      <formula>$O$2</formula>
    </cfRule>
  </conditionalFormatting>
  <conditionalFormatting sqref="L4:L5">
    <cfRule type="cellIs" dxfId="270" priority="150" operator="equal">
      <formula>0</formula>
    </cfRule>
  </conditionalFormatting>
  <conditionalFormatting sqref="L13 L38:L40 L54:L55 L29:L34 L60 L15:L18 L20:L26 L42:L52 L4:L7 L9:L11">
    <cfRule type="cellIs" dxfId="269" priority="149" operator="equal">
      <formula>0</formula>
    </cfRule>
  </conditionalFormatting>
  <conditionalFormatting sqref="J13 J38:J40 J54:J55 J29:J34 J15:J18 J20:J26 J42:J52">
    <cfRule type="cellIs" dxfId="268" priority="144" operator="equal">
      <formula>4</formula>
    </cfRule>
    <cfRule type="cellIs" dxfId="267" priority="145" operator="equal">
      <formula>3</formula>
    </cfRule>
    <cfRule type="cellIs" dxfId="266" priority="146" operator="equal">
      <formula>2</formula>
    </cfRule>
    <cfRule type="cellIs" dxfId="265" priority="147" operator="equal">
      <formula>2</formula>
    </cfRule>
    <cfRule type="cellIs" dxfId="264" priority="148" operator="equal">
      <formula>1</formula>
    </cfRule>
  </conditionalFormatting>
  <conditionalFormatting sqref="J6 J60 J9:J11">
    <cfRule type="cellIs" dxfId="263" priority="139" operator="equal">
      <formula>4</formula>
    </cfRule>
    <cfRule type="cellIs" dxfId="262" priority="140" operator="equal">
      <formula>3</formula>
    </cfRule>
    <cfRule type="cellIs" dxfId="261" priority="141" operator="equal">
      <formula>2</formula>
    </cfRule>
    <cfRule type="cellIs" dxfId="260" priority="142" operator="equal">
      <formula>2</formula>
    </cfRule>
    <cfRule type="cellIs" dxfId="259" priority="143" operator="equal">
      <formula>1</formula>
    </cfRule>
  </conditionalFormatting>
  <conditionalFormatting sqref="K60 A60:I60 M60">
    <cfRule type="cellIs" dxfId="258" priority="138" operator="equal">
      <formula>0</formula>
    </cfRule>
  </conditionalFormatting>
  <conditionalFormatting sqref="F60">
    <cfRule type="cellIs" dxfId="257" priority="136" operator="equal">
      <formula>"TH"</formula>
    </cfRule>
    <cfRule type="cellIs" dxfId="256" priority="137" operator="equal">
      <formula>"vđ"</formula>
    </cfRule>
  </conditionalFormatting>
  <conditionalFormatting sqref="K12 A12:C12 M12 E12:I12">
    <cfRule type="cellIs" dxfId="255" priority="135" operator="equal">
      <formula>0</formula>
    </cfRule>
  </conditionalFormatting>
  <conditionalFormatting sqref="F12">
    <cfRule type="cellIs" dxfId="254" priority="133" operator="equal">
      <formula>"TH"</formula>
    </cfRule>
    <cfRule type="cellIs" dxfId="253" priority="134" operator="equal">
      <formula>"vđ"</formula>
    </cfRule>
  </conditionalFormatting>
  <conditionalFormatting sqref="L12">
    <cfRule type="cellIs" dxfId="252" priority="132" operator="greaterThan">
      <formula>$O$2</formula>
    </cfRule>
  </conditionalFormatting>
  <conditionalFormatting sqref="L12">
    <cfRule type="cellIs" dxfId="251" priority="131" operator="equal">
      <formula>0</formula>
    </cfRule>
  </conditionalFormatting>
  <conditionalFormatting sqref="J12">
    <cfRule type="cellIs" dxfId="250" priority="126" operator="equal">
      <formula>4</formula>
    </cfRule>
    <cfRule type="cellIs" dxfId="249" priority="127" operator="equal">
      <formula>3</formula>
    </cfRule>
    <cfRule type="cellIs" dxfId="248" priority="128" operator="equal">
      <formula>2</formula>
    </cfRule>
    <cfRule type="cellIs" dxfId="247" priority="129" operator="equal">
      <formula>2</formula>
    </cfRule>
    <cfRule type="cellIs" dxfId="246" priority="130" operator="equal">
      <formula>1</formula>
    </cfRule>
  </conditionalFormatting>
  <conditionalFormatting sqref="J7">
    <cfRule type="cellIs" dxfId="245" priority="121" operator="equal">
      <formula>4</formula>
    </cfRule>
    <cfRule type="cellIs" dxfId="244" priority="122" operator="equal">
      <formula>3</formula>
    </cfRule>
    <cfRule type="cellIs" dxfId="243" priority="123" operator="equal">
      <formula>2</formula>
    </cfRule>
    <cfRule type="cellIs" dxfId="242" priority="124" operator="equal">
      <formula>2</formula>
    </cfRule>
    <cfRule type="cellIs" dxfId="241" priority="125" operator="equal">
      <formula>1</formula>
    </cfRule>
  </conditionalFormatting>
  <conditionalFormatting sqref="A36:C36 K36 M36 E36:I36">
    <cfRule type="cellIs" dxfId="240" priority="120" operator="equal">
      <formula>0</formula>
    </cfRule>
  </conditionalFormatting>
  <conditionalFormatting sqref="F36">
    <cfRule type="cellIs" dxfId="239" priority="118" operator="equal">
      <formula>"TH"</formula>
    </cfRule>
    <cfRule type="cellIs" dxfId="238" priority="119" operator="equal">
      <formula>"vđ"</formula>
    </cfRule>
  </conditionalFormatting>
  <conditionalFormatting sqref="L36">
    <cfRule type="cellIs" dxfId="237" priority="117" operator="greaterThan">
      <formula>$O$2</formula>
    </cfRule>
  </conditionalFormatting>
  <conditionalFormatting sqref="L36">
    <cfRule type="cellIs" dxfId="236" priority="116" operator="equal">
      <formula>0</formula>
    </cfRule>
  </conditionalFormatting>
  <conditionalFormatting sqref="J36">
    <cfRule type="cellIs" dxfId="235" priority="111" operator="equal">
      <formula>4</formula>
    </cfRule>
    <cfRule type="cellIs" dxfId="234" priority="112" operator="equal">
      <formula>3</formula>
    </cfRule>
    <cfRule type="cellIs" dxfId="233" priority="113" operator="equal">
      <formula>2</formula>
    </cfRule>
    <cfRule type="cellIs" dxfId="232" priority="114" operator="equal">
      <formula>2</formula>
    </cfRule>
    <cfRule type="cellIs" dxfId="231" priority="115" operator="equal">
      <formula>1</formula>
    </cfRule>
  </conditionalFormatting>
  <conditionalFormatting sqref="A57:C59 K57:K59 A38:C40 I40 E40:G40 E57:I59 E38:I39 E42:G42 A42:C42 M57:M59">
    <cfRule type="cellIs" dxfId="230" priority="110" operator="equal">
      <formula>0</formula>
    </cfRule>
  </conditionalFormatting>
  <conditionalFormatting sqref="F57:F59">
    <cfRule type="cellIs" dxfId="229" priority="108" operator="equal">
      <formula>"TH"</formula>
    </cfRule>
    <cfRule type="cellIs" dxfId="228" priority="109" operator="equal">
      <formula>"vđ"</formula>
    </cfRule>
  </conditionalFormatting>
  <conditionalFormatting sqref="L57:L59">
    <cfRule type="cellIs" dxfId="227" priority="107" operator="greaterThan">
      <formula>$O$2</formula>
    </cfRule>
  </conditionalFormatting>
  <conditionalFormatting sqref="L57:L59">
    <cfRule type="cellIs" dxfId="226" priority="106" operator="equal">
      <formula>0</formula>
    </cfRule>
  </conditionalFormatting>
  <conditionalFormatting sqref="J57:J59">
    <cfRule type="cellIs" dxfId="225" priority="101" operator="equal">
      <formula>4</formula>
    </cfRule>
    <cfRule type="cellIs" dxfId="224" priority="102" operator="equal">
      <formula>3</formula>
    </cfRule>
    <cfRule type="cellIs" dxfId="223" priority="103" operator="equal">
      <formula>2</formula>
    </cfRule>
    <cfRule type="cellIs" dxfId="222" priority="104" operator="equal">
      <formula>2</formula>
    </cfRule>
    <cfRule type="cellIs" dxfId="221" priority="105" operator="equal">
      <formula>1</formula>
    </cfRule>
  </conditionalFormatting>
  <conditionalFormatting sqref="M27:M28 K27:K28 A27:C28 I27:I28 E27:G28">
    <cfRule type="cellIs" dxfId="220" priority="100" operator="equal">
      <formula>0</formula>
    </cfRule>
  </conditionalFormatting>
  <conditionalFormatting sqref="F27:F28">
    <cfRule type="cellIs" dxfId="219" priority="98" operator="equal">
      <formula>"TH"</formula>
    </cfRule>
    <cfRule type="cellIs" dxfId="218" priority="99" operator="equal">
      <formula>"vđ"</formula>
    </cfRule>
  </conditionalFormatting>
  <conditionalFormatting sqref="L27:L28">
    <cfRule type="cellIs" dxfId="217" priority="97" operator="greaterThan">
      <formula>$O$2</formula>
    </cfRule>
  </conditionalFormatting>
  <conditionalFormatting sqref="L27:L28">
    <cfRule type="cellIs" dxfId="216" priority="96" operator="equal">
      <formula>0</formula>
    </cfRule>
  </conditionalFormatting>
  <conditionalFormatting sqref="J27:J28">
    <cfRule type="cellIs" dxfId="215" priority="91" operator="equal">
      <formula>4</formula>
    </cfRule>
    <cfRule type="cellIs" dxfId="214" priority="92" operator="equal">
      <formula>3</formula>
    </cfRule>
    <cfRule type="cellIs" dxfId="213" priority="93" operator="equal">
      <formula>2</formula>
    </cfRule>
    <cfRule type="cellIs" dxfId="212" priority="94" operator="equal">
      <formula>2</formula>
    </cfRule>
    <cfRule type="cellIs" dxfId="211" priority="95" operator="equal">
      <formula>1</formula>
    </cfRule>
  </conditionalFormatting>
  <conditionalFormatting sqref="H28">
    <cfRule type="cellIs" dxfId="210" priority="90" operator="equal">
      <formula>0</formula>
    </cfRule>
  </conditionalFormatting>
  <conditionalFormatting sqref="H27">
    <cfRule type="cellIs" dxfId="209" priority="89" operator="equal">
      <formula>0</formula>
    </cfRule>
  </conditionalFormatting>
  <conditionalFormatting sqref="I45 I49 A43:C52 E46:I48 E49:G49 E50:I52 E45:G45 E43:I44">
    <cfRule type="cellIs" dxfId="208" priority="88" operator="equal">
      <formula>0</formula>
    </cfRule>
  </conditionalFormatting>
  <conditionalFormatting sqref="H45">
    <cfRule type="cellIs" dxfId="207" priority="87" operator="equal">
      <formula>0</formula>
    </cfRule>
  </conditionalFormatting>
  <conditionalFormatting sqref="M37 K37 A37:C37 E37:I37">
    <cfRule type="cellIs" dxfId="206" priority="86" operator="equal">
      <formula>0</formula>
    </cfRule>
  </conditionalFormatting>
  <conditionalFormatting sqref="F37">
    <cfRule type="cellIs" dxfId="205" priority="84" operator="equal">
      <formula>"TH"</formula>
    </cfRule>
    <cfRule type="cellIs" dxfId="204" priority="85" operator="equal">
      <formula>"vđ"</formula>
    </cfRule>
  </conditionalFormatting>
  <conditionalFormatting sqref="L37">
    <cfRule type="cellIs" dxfId="203" priority="83" operator="greaterThan">
      <formula>$O$2</formula>
    </cfRule>
  </conditionalFormatting>
  <conditionalFormatting sqref="L37">
    <cfRule type="cellIs" dxfId="202" priority="82" operator="equal">
      <formula>0</formula>
    </cfRule>
  </conditionalFormatting>
  <conditionalFormatting sqref="J37">
    <cfRule type="cellIs" dxfId="201" priority="77" operator="equal">
      <formula>4</formula>
    </cfRule>
    <cfRule type="cellIs" dxfId="200" priority="78" operator="equal">
      <formula>3</formula>
    </cfRule>
    <cfRule type="cellIs" dxfId="199" priority="79" operator="equal">
      <formula>2</formula>
    </cfRule>
    <cfRule type="cellIs" dxfId="198" priority="80" operator="equal">
      <formula>2</formula>
    </cfRule>
    <cfRule type="cellIs" dxfId="197" priority="81" operator="equal">
      <formula>1</formula>
    </cfRule>
  </conditionalFormatting>
  <conditionalFormatting sqref="M35 K35 A35:C35 E35:I35">
    <cfRule type="cellIs" dxfId="196" priority="76" operator="equal">
      <formula>0</formula>
    </cfRule>
  </conditionalFormatting>
  <conditionalFormatting sqref="F35">
    <cfRule type="cellIs" dxfId="195" priority="74" operator="equal">
      <formula>"TH"</formula>
    </cfRule>
    <cfRule type="cellIs" dxfId="194" priority="75" operator="equal">
      <formula>"vđ"</formula>
    </cfRule>
  </conditionalFormatting>
  <conditionalFormatting sqref="L35">
    <cfRule type="cellIs" dxfId="193" priority="73" operator="greaterThan">
      <formula>$O$2</formula>
    </cfRule>
  </conditionalFormatting>
  <conditionalFormatting sqref="L35">
    <cfRule type="cellIs" dxfId="192" priority="72" operator="equal">
      <formula>0</formula>
    </cfRule>
  </conditionalFormatting>
  <conditionalFormatting sqref="J35">
    <cfRule type="cellIs" dxfId="191" priority="67" operator="equal">
      <formula>4</formula>
    </cfRule>
    <cfRule type="cellIs" dxfId="190" priority="68" operator="equal">
      <formula>3</formula>
    </cfRule>
    <cfRule type="cellIs" dxfId="189" priority="69" operator="equal">
      <formula>2</formula>
    </cfRule>
    <cfRule type="cellIs" dxfId="188" priority="70" operator="equal">
      <formula>2</formula>
    </cfRule>
    <cfRule type="cellIs" dxfId="187" priority="71" operator="equal">
      <formula>1</formula>
    </cfRule>
  </conditionalFormatting>
  <conditionalFormatting sqref="H40">
    <cfRule type="cellIs" dxfId="186" priority="66" operator="equal">
      <formula>0</formula>
    </cfRule>
  </conditionalFormatting>
  <conditionalFormatting sqref="I42">
    <cfRule type="cellIs" dxfId="185" priority="65" operator="equal">
      <formula>0</formula>
    </cfRule>
  </conditionalFormatting>
  <conditionalFormatting sqref="H42">
    <cfRule type="cellIs" dxfId="184" priority="64" operator="equal">
      <formula>0</formula>
    </cfRule>
  </conditionalFormatting>
  <conditionalFormatting sqref="H49">
    <cfRule type="cellIs" dxfId="183" priority="63" operator="equal">
      <formula>0</formula>
    </cfRule>
  </conditionalFormatting>
  <conditionalFormatting sqref="A53:C53 M53 K53 E53:I53">
    <cfRule type="cellIs" dxfId="182" priority="62" operator="equal">
      <formula>0</formula>
    </cfRule>
  </conditionalFormatting>
  <conditionalFormatting sqref="F53">
    <cfRule type="cellIs" dxfId="181" priority="60" operator="equal">
      <formula>"TH"</formula>
    </cfRule>
    <cfRule type="cellIs" dxfId="180" priority="61" operator="equal">
      <formula>"vđ"</formula>
    </cfRule>
  </conditionalFormatting>
  <conditionalFormatting sqref="L53">
    <cfRule type="cellIs" dxfId="179" priority="59" operator="greaterThan">
      <formula>$O$2</formula>
    </cfRule>
  </conditionalFormatting>
  <conditionalFormatting sqref="L53">
    <cfRule type="cellIs" dxfId="178" priority="58" operator="equal">
      <formula>0</formula>
    </cfRule>
  </conditionalFormatting>
  <conditionalFormatting sqref="J53">
    <cfRule type="cellIs" dxfId="177" priority="53" operator="equal">
      <formula>4</formula>
    </cfRule>
    <cfRule type="cellIs" dxfId="176" priority="54" operator="equal">
      <formula>3</formula>
    </cfRule>
    <cfRule type="cellIs" dxfId="175" priority="55" operator="equal">
      <formula>2</formula>
    </cfRule>
    <cfRule type="cellIs" dxfId="174" priority="56" operator="equal">
      <formula>2</formula>
    </cfRule>
    <cfRule type="cellIs" dxfId="173" priority="57" operator="equal">
      <formula>1</formula>
    </cfRule>
  </conditionalFormatting>
  <conditionalFormatting sqref="K8 M8 A8:I8">
    <cfRule type="cellIs" dxfId="172" priority="52" operator="equal">
      <formula>0</formula>
    </cfRule>
  </conditionalFormatting>
  <conditionalFormatting sqref="F8">
    <cfRule type="cellIs" dxfId="171" priority="50" operator="equal">
      <formula>"TH"</formula>
    </cfRule>
    <cfRule type="cellIs" dxfId="170" priority="51" operator="equal">
      <formula>"vđ"</formula>
    </cfRule>
  </conditionalFormatting>
  <conditionalFormatting sqref="L8">
    <cfRule type="cellIs" dxfId="169" priority="49" operator="greaterThan">
      <formula>$O$2</formula>
    </cfRule>
  </conditionalFormatting>
  <conditionalFormatting sqref="L8">
    <cfRule type="cellIs" dxfId="168" priority="48" operator="equal">
      <formula>0</formula>
    </cfRule>
  </conditionalFormatting>
  <conditionalFormatting sqref="J8">
    <cfRule type="cellIs" dxfId="167" priority="43" operator="equal">
      <formula>4</formula>
    </cfRule>
    <cfRule type="cellIs" dxfId="166" priority="44" operator="equal">
      <formula>3</formula>
    </cfRule>
    <cfRule type="cellIs" dxfId="165" priority="45" operator="equal">
      <formula>2</formula>
    </cfRule>
    <cfRule type="cellIs" dxfId="164" priority="46" operator="equal">
      <formula>2</formula>
    </cfRule>
    <cfRule type="cellIs" dxfId="163" priority="47" operator="equal">
      <formula>1</formula>
    </cfRule>
  </conditionalFormatting>
  <conditionalFormatting sqref="M14 K14 A14:I14">
    <cfRule type="cellIs" dxfId="162" priority="42" operator="equal">
      <formula>0</formula>
    </cfRule>
  </conditionalFormatting>
  <conditionalFormatting sqref="F14">
    <cfRule type="cellIs" dxfId="161" priority="40" operator="equal">
      <formula>"TH"</formula>
    </cfRule>
    <cfRule type="cellIs" dxfId="160" priority="41" operator="equal">
      <formula>"vđ"</formula>
    </cfRule>
  </conditionalFormatting>
  <conditionalFormatting sqref="L14">
    <cfRule type="cellIs" dxfId="159" priority="39" operator="greaterThan">
      <formula>$O$2</formula>
    </cfRule>
  </conditionalFormatting>
  <conditionalFormatting sqref="L14">
    <cfRule type="cellIs" dxfId="158" priority="38" operator="equal">
      <formula>0</formula>
    </cfRule>
  </conditionalFormatting>
  <conditionalFormatting sqref="J14">
    <cfRule type="cellIs" dxfId="157" priority="33" operator="equal">
      <formula>4</formula>
    </cfRule>
    <cfRule type="cellIs" dxfId="156" priority="34" operator="equal">
      <formula>3</formula>
    </cfRule>
    <cfRule type="cellIs" dxfId="155" priority="35" operator="equal">
      <formula>2</formula>
    </cfRule>
    <cfRule type="cellIs" dxfId="154" priority="36" operator="equal">
      <formula>2</formula>
    </cfRule>
    <cfRule type="cellIs" dxfId="153" priority="37" operator="equal">
      <formula>1</formula>
    </cfRule>
  </conditionalFormatting>
  <conditionalFormatting sqref="M19 A19:I19 K19">
    <cfRule type="cellIs" dxfId="152" priority="32" operator="equal">
      <formula>0</formula>
    </cfRule>
  </conditionalFormatting>
  <conditionalFormatting sqref="F19">
    <cfRule type="cellIs" dxfId="151" priority="30" operator="equal">
      <formula>"TH"</formula>
    </cfRule>
    <cfRule type="cellIs" dxfId="150" priority="31" operator="equal">
      <formula>"vđ"</formula>
    </cfRule>
  </conditionalFormatting>
  <conditionalFormatting sqref="L19">
    <cfRule type="cellIs" dxfId="149" priority="29" operator="greaterThan">
      <formula>$O$2</formula>
    </cfRule>
  </conditionalFormatting>
  <conditionalFormatting sqref="L19">
    <cfRule type="cellIs" dxfId="148" priority="28" operator="equal">
      <formula>0</formula>
    </cfRule>
  </conditionalFormatting>
  <conditionalFormatting sqref="J19">
    <cfRule type="cellIs" dxfId="147" priority="23" operator="equal">
      <formula>4</formula>
    </cfRule>
    <cfRule type="cellIs" dxfId="146" priority="24" operator="equal">
      <formula>3</formula>
    </cfRule>
    <cfRule type="cellIs" dxfId="145" priority="25" operator="equal">
      <formula>2</formula>
    </cfRule>
    <cfRule type="cellIs" dxfId="144" priority="26" operator="equal">
      <formula>2</formula>
    </cfRule>
    <cfRule type="cellIs" dxfId="143" priority="27" operator="equal">
      <formula>1</formula>
    </cfRule>
  </conditionalFormatting>
  <conditionalFormatting sqref="M56 K56 A56:I56">
    <cfRule type="cellIs" dxfId="142" priority="22" operator="equal">
      <formula>0</formula>
    </cfRule>
  </conditionalFormatting>
  <conditionalFormatting sqref="F56">
    <cfRule type="cellIs" dxfId="141" priority="20" operator="equal">
      <formula>"TH"</formula>
    </cfRule>
    <cfRule type="cellIs" dxfId="140" priority="21" operator="equal">
      <formula>"vđ"</formula>
    </cfRule>
  </conditionalFormatting>
  <conditionalFormatting sqref="L56">
    <cfRule type="cellIs" dxfId="139" priority="19" operator="greaterThan">
      <formula>$O$2</formula>
    </cfRule>
  </conditionalFormatting>
  <conditionalFormatting sqref="L56">
    <cfRule type="cellIs" dxfId="138" priority="18" operator="equal">
      <formula>0</formula>
    </cfRule>
  </conditionalFormatting>
  <conditionalFormatting sqref="J56">
    <cfRule type="cellIs" dxfId="137" priority="13" operator="equal">
      <formula>4</formula>
    </cfRule>
    <cfRule type="cellIs" dxfId="136" priority="14" operator="equal">
      <formula>3</formula>
    </cfRule>
    <cfRule type="cellIs" dxfId="135" priority="15" operator="equal">
      <formula>2</formula>
    </cfRule>
    <cfRule type="cellIs" dxfId="134" priority="16" operator="equal">
      <formula>2</formula>
    </cfRule>
    <cfRule type="cellIs" dxfId="133" priority="17" operator="equal">
      <formula>1</formula>
    </cfRule>
  </conditionalFormatting>
  <conditionalFormatting sqref="K41 M41 D41">
    <cfRule type="cellIs" dxfId="132" priority="12" operator="equal">
      <formula>0</formula>
    </cfRule>
  </conditionalFormatting>
  <conditionalFormatting sqref="F41">
    <cfRule type="cellIs" dxfId="131" priority="10" operator="equal">
      <formula>"TH"</formula>
    </cfRule>
    <cfRule type="cellIs" dxfId="130" priority="11" operator="equal">
      <formula>"vđ"</formula>
    </cfRule>
  </conditionalFormatting>
  <conditionalFormatting sqref="L41">
    <cfRule type="cellIs" dxfId="129" priority="9" operator="greaterThan">
      <formula>$O$2</formula>
    </cfRule>
  </conditionalFormatting>
  <conditionalFormatting sqref="L41">
    <cfRule type="cellIs" dxfId="128" priority="8" operator="equal">
      <formula>0</formula>
    </cfRule>
  </conditionalFormatting>
  <conditionalFormatting sqref="J41">
    <cfRule type="cellIs" dxfId="127" priority="3" operator="equal">
      <formula>4</formula>
    </cfRule>
    <cfRule type="cellIs" dxfId="126" priority="4" operator="equal">
      <formula>3</formula>
    </cfRule>
    <cfRule type="cellIs" dxfId="125" priority="5" operator="equal">
      <formula>2</formula>
    </cfRule>
    <cfRule type="cellIs" dxfId="124" priority="6" operator="equal">
      <formula>2</formula>
    </cfRule>
    <cfRule type="cellIs" dxfId="123" priority="7" operator="equal">
      <formula>1</formula>
    </cfRule>
  </conditionalFormatting>
  <conditionalFormatting sqref="A41:C41 I41 E41:G41">
    <cfRule type="cellIs" dxfId="122" priority="2" operator="equal">
      <formula>0</formula>
    </cfRule>
  </conditionalFormatting>
  <conditionalFormatting sqref="H41">
    <cfRule type="cellIs" dxfId="121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6" t="s">
        <v>465</v>
      </c>
      <c r="C1" s="126"/>
      <c r="D1" s="126"/>
      <c r="E1" s="126"/>
      <c r="F1" s="126"/>
      <c r="G1" s="126"/>
      <c r="H1" s="126"/>
      <c r="I1" s="126"/>
      <c r="J1" s="126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5" t="s">
        <v>373</v>
      </c>
      <c r="I3" s="125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7" t="s">
        <v>462</v>
      </c>
      <c r="M4" s="107"/>
      <c r="N4" s="107"/>
      <c r="O4" s="107"/>
      <c r="P4" s="107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7"/>
      <c r="M5" s="107"/>
      <c r="N5" s="107"/>
      <c r="O5" s="107"/>
      <c r="P5" s="107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7"/>
      <c r="M6" s="107"/>
      <c r="N6" s="107"/>
      <c r="O6" s="107"/>
      <c r="P6" s="107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7"/>
      <c r="M7" s="107"/>
      <c r="N7" s="107"/>
      <c r="O7" s="107"/>
      <c r="P7" s="107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7" t="s">
        <v>463</v>
      </c>
      <c r="M8" s="107"/>
      <c r="N8" s="107"/>
      <c r="O8" s="107"/>
      <c r="P8" s="107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7"/>
      <c r="M9" s="107"/>
      <c r="N9" s="107"/>
      <c r="O9" s="107"/>
      <c r="P9" s="107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7"/>
      <c r="M10" s="107"/>
      <c r="N10" s="107"/>
      <c r="O10" s="107"/>
      <c r="P10" s="107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120" priority="1" operator="equal">
      <formula>0</formula>
    </cfRule>
  </conditionalFormatting>
  <conditionalFormatting sqref="B9:C10 E9:I10 B6:C7 E6:I7 D4:D14 E4:I4 B4:C4">
    <cfRule type="cellIs" dxfId="119" priority="40" operator="equal">
      <formula>0</formula>
    </cfRule>
  </conditionalFormatting>
  <conditionalFormatting sqref="F12:F14 F9:F10 F6:F7 F4">
    <cfRule type="cellIs" dxfId="118" priority="38" operator="equal">
      <formula>"TH"</formula>
    </cfRule>
    <cfRule type="cellIs" dxfId="117" priority="39" operator="equal">
      <formula>"vđ"</formula>
    </cfRule>
  </conditionalFormatting>
  <conditionalFormatting sqref="J4">
    <cfRule type="cellIs" dxfId="116" priority="33" operator="equal">
      <formula>4</formula>
    </cfRule>
    <cfRule type="cellIs" dxfId="115" priority="34" operator="equal">
      <formula>3</formula>
    </cfRule>
    <cfRule type="cellIs" dxfId="114" priority="35" operator="equal">
      <formula>2</formula>
    </cfRule>
    <cfRule type="cellIs" dxfId="113" priority="36" operator="equal">
      <formula>2</formula>
    </cfRule>
    <cfRule type="cellIs" dxfId="112" priority="37" operator="equal">
      <formula>1</formula>
    </cfRule>
  </conditionalFormatting>
  <conditionalFormatting sqref="B5:C5 E5:I5">
    <cfRule type="cellIs" dxfId="111" priority="32" operator="equal">
      <formula>0</formula>
    </cfRule>
  </conditionalFormatting>
  <conditionalFormatting sqref="F5">
    <cfRule type="cellIs" dxfId="110" priority="30" operator="equal">
      <formula>"TH"</formula>
    </cfRule>
    <cfRule type="cellIs" dxfId="109" priority="31" operator="equal">
      <formula>"vđ"</formula>
    </cfRule>
  </conditionalFormatting>
  <conditionalFormatting sqref="J5">
    <cfRule type="cellIs" dxfId="108" priority="25" operator="equal">
      <formula>4</formula>
    </cfRule>
    <cfRule type="cellIs" dxfId="107" priority="26" operator="equal">
      <formula>3</formula>
    </cfRule>
    <cfRule type="cellIs" dxfId="106" priority="27" operator="equal">
      <formula>2</formula>
    </cfRule>
    <cfRule type="cellIs" dxfId="105" priority="28" operator="equal">
      <formula>2</formula>
    </cfRule>
    <cfRule type="cellIs" dxfId="104" priority="29" operator="equal">
      <formula>1</formula>
    </cfRule>
  </conditionalFormatting>
  <conditionalFormatting sqref="J12:J14 J9:J10 J6:J7">
    <cfRule type="cellIs" dxfId="103" priority="20" operator="equal">
      <formula>4</formula>
    </cfRule>
    <cfRule type="cellIs" dxfId="102" priority="21" operator="equal">
      <formula>3</formula>
    </cfRule>
    <cfRule type="cellIs" dxfId="101" priority="22" operator="equal">
      <formula>2</formula>
    </cfRule>
    <cfRule type="cellIs" dxfId="100" priority="23" operator="equal">
      <formula>2</formula>
    </cfRule>
    <cfRule type="cellIs" dxfId="99" priority="24" operator="equal">
      <formula>1</formula>
    </cfRule>
  </conditionalFormatting>
  <conditionalFormatting sqref="B8:C8 I8 E8:G8">
    <cfRule type="cellIs" dxfId="98" priority="19" operator="equal">
      <formula>0</formula>
    </cfRule>
  </conditionalFormatting>
  <conditionalFormatting sqref="F8">
    <cfRule type="cellIs" dxfId="97" priority="17" operator="equal">
      <formula>"TH"</formula>
    </cfRule>
    <cfRule type="cellIs" dxfId="96" priority="18" operator="equal">
      <formula>"vđ"</formula>
    </cfRule>
  </conditionalFormatting>
  <conditionalFormatting sqref="J8">
    <cfRule type="cellIs" dxfId="95" priority="12" operator="equal">
      <formula>4</formula>
    </cfRule>
    <cfRule type="cellIs" dxfId="94" priority="13" operator="equal">
      <formula>3</formula>
    </cfRule>
    <cfRule type="cellIs" dxfId="93" priority="14" operator="equal">
      <formula>2</formula>
    </cfRule>
    <cfRule type="cellIs" dxfId="92" priority="15" operator="equal">
      <formula>2</formula>
    </cfRule>
    <cfRule type="cellIs" dxfId="91" priority="16" operator="equal">
      <formula>1</formula>
    </cfRule>
  </conditionalFormatting>
  <conditionalFormatting sqref="H8">
    <cfRule type="cellIs" dxfId="90" priority="11" operator="equal">
      <formula>0</formula>
    </cfRule>
  </conditionalFormatting>
  <conditionalFormatting sqref="B11:C11 E11:I11">
    <cfRule type="cellIs" dxfId="89" priority="10" operator="equal">
      <formula>0</formula>
    </cfRule>
  </conditionalFormatting>
  <conditionalFormatting sqref="F11">
    <cfRule type="cellIs" dxfId="88" priority="8" operator="equal">
      <formula>"TH"</formula>
    </cfRule>
    <cfRule type="cellIs" dxfId="87" priority="9" operator="equal">
      <formula>"vđ"</formula>
    </cfRule>
  </conditionalFormatting>
  <conditionalFormatting sqref="J11">
    <cfRule type="cellIs" dxfId="86" priority="3" operator="equal">
      <formula>4</formula>
    </cfRule>
    <cfRule type="cellIs" dxfId="85" priority="4" operator="equal">
      <formula>3</formula>
    </cfRule>
    <cfRule type="cellIs" dxfId="84" priority="5" operator="equal">
      <formula>2</formula>
    </cfRule>
    <cfRule type="cellIs" dxfId="83" priority="6" operator="equal">
      <formula>2</formula>
    </cfRule>
    <cfRule type="cellIs" dxfId="82" priority="7" operator="equal">
      <formula>1</formula>
    </cfRule>
  </conditionalFormatting>
  <conditionalFormatting sqref="B12:C12 E12:I12">
    <cfRule type="cellIs" dxfId="81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I86"/>
  <sheetViews>
    <sheetView tabSelected="1" topLeftCell="A23" zoomScale="70" zoomScaleNormal="70" workbookViewId="0">
      <selection activeCell="AD35" sqref="AD35"/>
    </sheetView>
  </sheetViews>
  <sheetFormatPr defaultRowHeight="15" x14ac:dyDescent="0.25"/>
  <cols>
    <col min="2" max="2" width="14.140625" customWidth="1"/>
    <col min="3" max="3" width="19.42578125" style="10" customWidth="1"/>
    <col min="4" max="4" width="96.42578125" customWidth="1"/>
    <col min="5" max="7" width="6.42578125" hidden="1" customWidth="1"/>
    <col min="8" max="9" width="14.7109375" customWidth="1"/>
    <col min="10" max="10" width="11.28515625" customWidth="1"/>
    <col min="11" max="11" width="17.7109375" hidden="1" customWidth="1"/>
    <col min="12" max="23" width="9.140625" hidden="1" customWidth="1"/>
    <col min="24" max="24" width="47.28515625" hidden="1" customWidth="1"/>
  </cols>
  <sheetData>
    <row r="3" spans="1:35" hidden="1" x14ac:dyDescent="0.25"/>
    <row r="4" spans="1:35" hidden="1" x14ac:dyDescent="0.25"/>
    <row r="5" spans="1:35" ht="121.5" customHeight="1" x14ac:dyDescent="0.25">
      <c r="A5" s="140" t="s">
        <v>573</v>
      </c>
      <c r="B5" s="141"/>
      <c r="C5" s="141"/>
      <c r="D5" s="141"/>
      <c r="E5" s="141"/>
      <c r="F5" s="141"/>
      <c r="G5" s="141"/>
      <c r="H5" s="141"/>
      <c r="I5" s="141"/>
      <c r="J5" s="142"/>
    </row>
    <row r="6" spans="1:35" ht="37.5" customHeight="1" x14ac:dyDescent="0.25">
      <c r="A6" s="102"/>
      <c r="B6" s="103"/>
      <c r="C6" s="104"/>
      <c r="D6" s="106"/>
      <c r="E6" s="103"/>
      <c r="F6" s="103"/>
      <c r="G6" s="103"/>
      <c r="H6" s="103"/>
      <c r="I6" s="103"/>
      <c r="J6" s="105"/>
    </row>
    <row r="7" spans="1:35" ht="18.75" x14ac:dyDescent="0.25">
      <c r="A7" s="117" t="s">
        <v>366</v>
      </c>
      <c r="B7" s="117" t="s">
        <v>367</v>
      </c>
      <c r="C7" s="139" t="s">
        <v>368</v>
      </c>
      <c r="D7" s="117" t="s">
        <v>369</v>
      </c>
      <c r="E7" s="111" t="s">
        <v>370</v>
      </c>
      <c r="F7" s="111" t="s">
        <v>331</v>
      </c>
      <c r="G7" s="111" t="s">
        <v>371</v>
      </c>
      <c r="H7" s="129" t="s">
        <v>372</v>
      </c>
      <c r="I7" s="130"/>
      <c r="J7" s="130"/>
      <c r="K7" s="130"/>
      <c r="L7" s="130"/>
      <c r="M7" s="131"/>
      <c r="N7" s="131" t="s">
        <v>469</v>
      </c>
      <c r="O7" s="132"/>
      <c r="P7" s="132"/>
      <c r="Q7" s="132"/>
      <c r="R7" s="132"/>
      <c r="S7" s="132"/>
      <c r="T7" s="132"/>
      <c r="U7" s="132"/>
      <c r="V7" s="132"/>
      <c r="W7" s="133"/>
      <c r="X7" s="134" t="s">
        <v>470</v>
      </c>
    </row>
    <row r="8" spans="1:35" ht="18.75" x14ac:dyDescent="0.25">
      <c r="A8" s="117"/>
      <c r="B8" s="117"/>
      <c r="C8" s="120"/>
      <c r="D8" s="117"/>
      <c r="E8" s="111"/>
      <c r="F8" s="111"/>
      <c r="G8" s="111"/>
      <c r="H8" s="114" t="s">
        <v>373</v>
      </c>
      <c r="I8" s="117"/>
      <c r="J8" s="111" t="s">
        <v>332</v>
      </c>
      <c r="K8" s="111" t="s">
        <v>374</v>
      </c>
      <c r="L8" s="111" t="s">
        <v>375</v>
      </c>
      <c r="M8" s="111" t="s">
        <v>376</v>
      </c>
      <c r="N8" s="136" t="s">
        <v>471</v>
      </c>
      <c r="O8" s="117"/>
      <c r="P8" s="117"/>
      <c r="Q8" s="117"/>
      <c r="R8" s="117"/>
      <c r="S8" s="117"/>
      <c r="T8" s="117"/>
      <c r="U8" s="117"/>
      <c r="V8" s="137" t="s">
        <v>472</v>
      </c>
      <c r="W8" s="138"/>
      <c r="X8" s="135"/>
    </row>
    <row r="9" spans="1:35" ht="75.75" thickBot="1" x14ac:dyDescent="0.3">
      <c r="A9" s="118"/>
      <c r="B9" s="118"/>
      <c r="C9" s="121"/>
      <c r="D9" s="118"/>
      <c r="E9" s="112"/>
      <c r="F9" s="112"/>
      <c r="G9" s="112"/>
      <c r="H9" s="115"/>
      <c r="I9" s="118"/>
      <c r="J9" s="112"/>
      <c r="K9" s="112"/>
      <c r="L9" s="112"/>
      <c r="M9" s="112"/>
      <c r="N9" s="71" t="s">
        <v>473</v>
      </c>
      <c r="O9" s="72" t="s">
        <v>474</v>
      </c>
      <c r="P9" s="72" t="s">
        <v>475</v>
      </c>
      <c r="Q9" s="72" t="s">
        <v>476</v>
      </c>
      <c r="R9" s="72" t="s">
        <v>477</v>
      </c>
      <c r="S9" s="72" t="s">
        <v>478</v>
      </c>
      <c r="T9" s="72" t="s">
        <v>479</v>
      </c>
      <c r="U9" s="73" t="s">
        <v>480</v>
      </c>
      <c r="V9" s="74" t="s">
        <v>481</v>
      </c>
      <c r="W9" s="75" t="s">
        <v>482</v>
      </c>
      <c r="X9" s="76" t="s">
        <v>483</v>
      </c>
      <c r="AA9" s="77"/>
      <c r="AB9" s="77"/>
      <c r="AC9" s="77"/>
      <c r="AD9" s="77"/>
      <c r="AE9" s="77"/>
      <c r="AF9" s="77"/>
      <c r="AG9" s="77"/>
      <c r="AH9" s="77"/>
      <c r="AI9" s="77"/>
    </row>
    <row r="10" spans="1:35" s="93" customFormat="1" ht="24.95" customHeight="1" x14ac:dyDescent="0.35">
      <c r="A10" s="78">
        <v>1</v>
      </c>
      <c r="B10" s="79" t="s">
        <v>505</v>
      </c>
      <c r="C10" s="79" t="s">
        <v>76</v>
      </c>
      <c r="D10" s="80" t="s">
        <v>77</v>
      </c>
      <c r="E10" s="81">
        <v>2</v>
      </c>
      <c r="F10" s="79" t="s">
        <v>3</v>
      </c>
      <c r="G10" s="82">
        <v>60</v>
      </c>
      <c r="H10" s="83">
        <v>42644</v>
      </c>
      <c r="I10" s="84" t="s">
        <v>466</v>
      </c>
      <c r="J10" s="79">
        <v>1</v>
      </c>
      <c r="K10" s="79">
        <v>135</v>
      </c>
      <c r="L10" s="87">
        <v>45</v>
      </c>
      <c r="M10" s="79">
        <v>3</v>
      </c>
      <c r="N10" s="88"/>
      <c r="O10" s="79"/>
      <c r="P10" s="79"/>
      <c r="Q10" s="79"/>
      <c r="R10" s="79"/>
      <c r="S10" s="79"/>
      <c r="T10" s="79"/>
      <c r="U10" s="89">
        <v>0</v>
      </c>
      <c r="V10" s="90">
        <v>42619</v>
      </c>
      <c r="W10" s="91">
        <v>42625</v>
      </c>
      <c r="X10" s="92"/>
      <c r="Z10" s="128" t="s">
        <v>501</v>
      </c>
      <c r="AA10" s="128"/>
      <c r="AB10" s="128"/>
      <c r="AC10" s="128"/>
      <c r="AD10" s="128"/>
      <c r="AE10" s="128"/>
      <c r="AF10" s="128"/>
      <c r="AG10" s="128"/>
      <c r="AH10" s="128"/>
      <c r="AI10" s="128"/>
    </row>
    <row r="11" spans="1:35" s="93" customFormat="1" ht="24.95" customHeight="1" x14ac:dyDescent="0.35">
      <c r="A11" s="78">
        <v>2</v>
      </c>
      <c r="B11" s="79" t="s">
        <v>505</v>
      </c>
      <c r="C11" s="79" t="s">
        <v>52</v>
      </c>
      <c r="D11" s="80" t="s">
        <v>53</v>
      </c>
      <c r="E11" s="81">
        <v>2</v>
      </c>
      <c r="F11" s="79" t="s">
        <v>3</v>
      </c>
      <c r="G11" s="82">
        <v>75</v>
      </c>
      <c r="H11" s="83">
        <v>42644</v>
      </c>
      <c r="I11" s="84" t="s">
        <v>466</v>
      </c>
      <c r="J11" s="79">
        <v>1</v>
      </c>
      <c r="K11" s="79">
        <v>3</v>
      </c>
      <c r="L11" s="87">
        <v>3</v>
      </c>
      <c r="M11" s="79">
        <v>1</v>
      </c>
      <c r="N11" s="88"/>
      <c r="O11" s="79"/>
      <c r="P11" s="79"/>
      <c r="Q11" s="79"/>
      <c r="R11" s="79"/>
      <c r="S11" s="79"/>
      <c r="T11" s="79"/>
      <c r="U11" s="89">
        <v>0</v>
      </c>
      <c r="V11" s="90">
        <v>42619</v>
      </c>
      <c r="W11" s="91">
        <v>42625</v>
      </c>
      <c r="X11" s="94"/>
      <c r="Z11" s="128"/>
      <c r="AA11" s="128"/>
      <c r="AB11" s="128"/>
      <c r="AC11" s="128"/>
      <c r="AD11" s="128"/>
      <c r="AE11" s="128"/>
      <c r="AF11" s="128"/>
      <c r="AG11" s="128"/>
      <c r="AH11" s="128"/>
      <c r="AI11" s="128"/>
    </row>
    <row r="12" spans="1:35" s="93" customFormat="1" ht="24.95" customHeight="1" x14ac:dyDescent="0.35">
      <c r="A12" s="78">
        <v>3</v>
      </c>
      <c r="B12" s="79" t="s">
        <v>505</v>
      </c>
      <c r="C12" s="79" t="s">
        <v>36</v>
      </c>
      <c r="D12" s="80" t="s">
        <v>37</v>
      </c>
      <c r="E12" s="81">
        <v>3</v>
      </c>
      <c r="F12" s="79" t="s">
        <v>3</v>
      </c>
      <c r="G12" s="82">
        <v>75</v>
      </c>
      <c r="H12" s="83">
        <v>42644</v>
      </c>
      <c r="I12" s="84" t="s">
        <v>466</v>
      </c>
      <c r="J12" s="79">
        <v>1</v>
      </c>
      <c r="K12" s="79">
        <v>5</v>
      </c>
      <c r="L12" s="87">
        <v>5</v>
      </c>
      <c r="M12" s="79">
        <v>1</v>
      </c>
      <c r="N12" s="88"/>
      <c r="O12" s="79"/>
      <c r="P12" s="79"/>
      <c r="Q12" s="79"/>
      <c r="R12" s="79"/>
      <c r="S12" s="79"/>
      <c r="T12" s="79"/>
      <c r="U12" s="89">
        <v>0</v>
      </c>
      <c r="V12" s="90">
        <v>42619</v>
      </c>
      <c r="W12" s="91">
        <v>42625</v>
      </c>
      <c r="X12" s="94"/>
      <c r="Z12" s="128"/>
      <c r="AA12" s="128"/>
      <c r="AB12" s="128"/>
      <c r="AC12" s="128"/>
      <c r="AD12" s="128"/>
      <c r="AE12" s="128"/>
      <c r="AF12" s="128"/>
      <c r="AG12" s="128"/>
      <c r="AH12" s="128"/>
      <c r="AI12" s="128"/>
    </row>
    <row r="13" spans="1:35" s="93" customFormat="1" ht="24.95" customHeight="1" x14ac:dyDescent="0.35">
      <c r="A13" s="78">
        <v>4</v>
      </c>
      <c r="B13" s="79" t="s">
        <v>505</v>
      </c>
      <c r="C13" s="79" t="s">
        <v>488</v>
      </c>
      <c r="D13" s="80" t="s">
        <v>230</v>
      </c>
      <c r="E13" s="81">
        <v>2</v>
      </c>
      <c r="F13" s="79" t="s">
        <v>3</v>
      </c>
      <c r="G13" s="82">
        <v>60</v>
      </c>
      <c r="H13" s="83">
        <v>42644</v>
      </c>
      <c r="I13" s="84" t="s">
        <v>466</v>
      </c>
      <c r="J13" s="79">
        <v>2</v>
      </c>
      <c r="K13" s="79">
        <v>2</v>
      </c>
      <c r="L13" s="87">
        <v>2</v>
      </c>
      <c r="M13" s="79">
        <v>1</v>
      </c>
      <c r="N13" s="88"/>
      <c r="O13" s="79"/>
      <c r="P13" s="79"/>
      <c r="Q13" s="79"/>
      <c r="R13" s="79"/>
      <c r="S13" s="79"/>
      <c r="T13" s="79"/>
      <c r="U13" s="89">
        <v>0</v>
      </c>
      <c r="V13" s="90">
        <v>42619</v>
      </c>
      <c r="W13" s="91">
        <v>42625</v>
      </c>
      <c r="X13" s="94"/>
      <c r="Z13" s="128"/>
      <c r="AA13" s="128"/>
      <c r="AB13" s="128"/>
      <c r="AC13" s="128"/>
      <c r="AD13" s="128"/>
      <c r="AE13" s="128"/>
      <c r="AF13" s="128"/>
      <c r="AG13" s="128"/>
      <c r="AH13" s="128"/>
      <c r="AI13" s="128"/>
    </row>
    <row r="14" spans="1:35" s="93" customFormat="1" ht="24.95" customHeight="1" x14ac:dyDescent="0.35">
      <c r="A14" s="78">
        <v>5</v>
      </c>
      <c r="B14" s="79" t="s">
        <v>505</v>
      </c>
      <c r="C14" s="79" t="s">
        <v>506</v>
      </c>
      <c r="D14" s="80" t="s">
        <v>112</v>
      </c>
      <c r="E14" s="81">
        <v>2</v>
      </c>
      <c r="F14" s="79" t="s">
        <v>3</v>
      </c>
      <c r="G14" s="82">
        <v>60</v>
      </c>
      <c r="H14" s="83">
        <v>42644</v>
      </c>
      <c r="I14" s="84" t="s">
        <v>466</v>
      </c>
      <c r="J14" s="79">
        <v>2</v>
      </c>
      <c r="K14" s="79">
        <v>4</v>
      </c>
      <c r="L14" s="87">
        <v>4</v>
      </c>
      <c r="M14" s="79">
        <v>1</v>
      </c>
      <c r="N14" s="88"/>
      <c r="O14" s="79"/>
      <c r="P14" s="79"/>
      <c r="Q14" s="79"/>
      <c r="R14" s="79"/>
      <c r="S14" s="79"/>
      <c r="T14" s="79"/>
      <c r="U14" s="89">
        <v>0</v>
      </c>
      <c r="V14" s="90">
        <v>42619</v>
      </c>
      <c r="W14" s="91">
        <v>42625</v>
      </c>
      <c r="X14" s="95"/>
      <c r="Z14" s="128"/>
      <c r="AA14" s="128"/>
      <c r="AB14" s="128"/>
      <c r="AC14" s="128"/>
      <c r="AD14" s="128"/>
      <c r="AE14" s="128"/>
      <c r="AF14" s="128"/>
      <c r="AG14" s="128"/>
      <c r="AH14" s="128"/>
      <c r="AI14" s="128"/>
    </row>
    <row r="15" spans="1:35" s="93" customFormat="1" ht="24.95" customHeight="1" x14ac:dyDescent="0.35">
      <c r="A15" s="78">
        <v>6</v>
      </c>
      <c r="B15" s="79" t="s">
        <v>507</v>
      </c>
      <c r="C15" s="79" t="s">
        <v>500</v>
      </c>
      <c r="D15" s="80" t="s">
        <v>259</v>
      </c>
      <c r="E15" s="81">
        <v>2</v>
      </c>
      <c r="F15" s="79" t="s">
        <v>3</v>
      </c>
      <c r="G15" s="82">
        <v>90</v>
      </c>
      <c r="H15" s="83">
        <v>42644</v>
      </c>
      <c r="I15" s="84" t="s">
        <v>466</v>
      </c>
      <c r="J15" s="79">
        <v>2</v>
      </c>
      <c r="K15" s="79">
        <v>3</v>
      </c>
      <c r="L15" s="87">
        <v>3</v>
      </c>
      <c r="M15" s="79">
        <v>1</v>
      </c>
      <c r="N15" s="88"/>
      <c r="O15" s="79"/>
      <c r="P15" s="79"/>
      <c r="Q15" s="79"/>
      <c r="R15" s="79"/>
      <c r="S15" s="79"/>
      <c r="T15" s="79"/>
      <c r="U15" s="89">
        <v>0</v>
      </c>
      <c r="V15" s="90">
        <v>42619</v>
      </c>
      <c r="W15" s="91">
        <v>42625</v>
      </c>
      <c r="X15" s="94"/>
      <c r="Z15" s="127" t="s">
        <v>574</v>
      </c>
      <c r="AA15" s="127"/>
      <c r="AB15" s="127"/>
      <c r="AC15" s="127"/>
      <c r="AD15" s="127"/>
      <c r="AE15" s="127"/>
      <c r="AF15" s="127"/>
      <c r="AG15" s="127"/>
      <c r="AH15" s="127"/>
      <c r="AI15" s="127"/>
    </row>
    <row r="16" spans="1:35" s="93" customFormat="1" ht="42.75" customHeight="1" x14ac:dyDescent="0.35">
      <c r="A16" s="78">
        <v>7</v>
      </c>
      <c r="B16" s="79" t="s">
        <v>505</v>
      </c>
      <c r="C16" s="79" t="s">
        <v>508</v>
      </c>
      <c r="D16" s="80" t="s">
        <v>509</v>
      </c>
      <c r="E16" s="81">
        <v>3</v>
      </c>
      <c r="F16" s="79" t="s">
        <v>3</v>
      </c>
      <c r="G16" s="82">
        <v>90</v>
      </c>
      <c r="H16" s="83">
        <v>42644</v>
      </c>
      <c r="I16" s="84" t="s">
        <v>466</v>
      </c>
      <c r="J16" s="79">
        <v>2</v>
      </c>
      <c r="K16" s="79">
        <v>4</v>
      </c>
      <c r="L16" s="87">
        <v>4</v>
      </c>
      <c r="M16" s="79">
        <v>1</v>
      </c>
      <c r="N16" s="88"/>
      <c r="O16" s="79"/>
      <c r="P16" s="79"/>
      <c r="Q16" s="79"/>
      <c r="R16" s="79"/>
      <c r="S16" s="79"/>
      <c r="T16" s="79"/>
      <c r="U16" s="89">
        <v>0</v>
      </c>
      <c r="V16" s="90">
        <v>42619</v>
      </c>
      <c r="W16" s="91">
        <v>42625</v>
      </c>
      <c r="X16" s="92"/>
      <c r="Z16" s="127"/>
      <c r="AA16" s="127"/>
      <c r="AB16" s="127"/>
      <c r="AC16" s="127"/>
      <c r="AD16" s="127"/>
      <c r="AE16" s="127"/>
      <c r="AF16" s="127"/>
      <c r="AG16" s="127"/>
      <c r="AH16" s="127"/>
      <c r="AI16" s="127"/>
    </row>
    <row r="17" spans="1:35" s="93" customFormat="1" ht="24.95" customHeight="1" x14ac:dyDescent="0.35">
      <c r="A17" s="78">
        <v>8</v>
      </c>
      <c r="B17" s="85" t="s">
        <v>505</v>
      </c>
      <c r="C17" s="79" t="s">
        <v>493</v>
      </c>
      <c r="D17" s="80" t="s">
        <v>494</v>
      </c>
      <c r="E17" s="81">
        <v>2</v>
      </c>
      <c r="F17" s="79" t="s">
        <v>3</v>
      </c>
      <c r="G17" s="82">
        <v>75</v>
      </c>
      <c r="H17" s="83">
        <v>42644</v>
      </c>
      <c r="I17" s="84" t="s">
        <v>466</v>
      </c>
      <c r="J17" s="79">
        <v>2</v>
      </c>
      <c r="K17" s="79">
        <v>65</v>
      </c>
      <c r="L17" s="87">
        <v>45</v>
      </c>
      <c r="M17" s="79">
        <v>2</v>
      </c>
      <c r="N17" s="88"/>
      <c r="O17" s="79"/>
      <c r="P17" s="79"/>
      <c r="Q17" s="79"/>
      <c r="R17" s="79"/>
      <c r="S17" s="79"/>
      <c r="T17" s="79"/>
      <c r="U17" s="89">
        <v>0</v>
      </c>
      <c r="V17" s="90">
        <v>42619</v>
      </c>
      <c r="W17" s="91">
        <v>42625</v>
      </c>
      <c r="X17" s="94"/>
      <c r="Z17" s="127"/>
      <c r="AA17" s="127"/>
      <c r="AB17" s="127"/>
      <c r="AC17" s="127"/>
      <c r="AD17" s="127"/>
      <c r="AE17" s="127"/>
      <c r="AF17" s="127"/>
      <c r="AG17" s="127"/>
      <c r="AH17" s="127"/>
      <c r="AI17" s="127"/>
    </row>
    <row r="18" spans="1:35" s="93" customFormat="1" ht="24.95" customHeight="1" x14ac:dyDescent="0.35">
      <c r="A18" s="78">
        <v>9</v>
      </c>
      <c r="B18" s="79" t="s">
        <v>505</v>
      </c>
      <c r="C18" s="79" t="s">
        <v>510</v>
      </c>
      <c r="D18" s="80" t="s">
        <v>511</v>
      </c>
      <c r="E18" s="81">
        <v>2</v>
      </c>
      <c r="F18" s="79" t="s">
        <v>3</v>
      </c>
      <c r="G18" s="82">
        <v>75</v>
      </c>
      <c r="H18" s="83">
        <v>42644</v>
      </c>
      <c r="I18" s="84" t="s">
        <v>466</v>
      </c>
      <c r="J18" s="79">
        <v>2</v>
      </c>
      <c r="K18" s="79">
        <v>2</v>
      </c>
      <c r="L18" s="87">
        <v>2</v>
      </c>
      <c r="M18" s="79">
        <v>1</v>
      </c>
      <c r="N18" s="88"/>
      <c r="O18" s="79"/>
      <c r="P18" s="79"/>
      <c r="Q18" s="79"/>
      <c r="R18" s="79"/>
      <c r="S18" s="79"/>
      <c r="T18" s="79"/>
      <c r="U18" s="89">
        <v>0</v>
      </c>
      <c r="V18" s="90">
        <v>42620</v>
      </c>
      <c r="W18" s="91">
        <v>42626</v>
      </c>
      <c r="X18" s="94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</row>
    <row r="19" spans="1:35" s="93" customFormat="1" ht="24.95" customHeight="1" x14ac:dyDescent="0.35">
      <c r="A19" s="78">
        <v>10</v>
      </c>
      <c r="B19" s="79" t="s">
        <v>507</v>
      </c>
      <c r="C19" s="79" t="s">
        <v>512</v>
      </c>
      <c r="D19" s="80" t="s">
        <v>513</v>
      </c>
      <c r="E19" s="81">
        <v>3</v>
      </c>
      <c r="F19" s="79" t="s">
        <v>3</v>
      </c>
      <c r="G19" s="82">
        <v>90</v>
      </c>
      <c r="H19" s="86">
        <v>42644</v>
      </c>
      <c r="I19" s="84" t="s">
        <v>466</v>
      </c>
      <c r="J19" s="79">
        <v>2</v>
      </c>
      <c r="K19" s="79">
        <v>5</v>
      </c>
      <c r="L19" s="87">
        <v>5</v>
      </c>
      <c r="M19" s="79">
        <v>1</v>
      </c>
      <c r="N19" s="88"/>
      <c r="O19" s="79"/>
      <c r="P19" s="79"/>
      <c r="Q19" s="79"/>
      <c r="R19" s="79"/>
      <c r="S19" s="79"/>
      <c r="T19" s="85"/>
      <c r="U19" s="89">
        <v>0</v>
      </c>
      <c r="V19" s="90">
        <v>42619</v>
      </c>
      <c r="W19" s="91">
        <v>42621</v>
      </c>
      <c r="X19" s="94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</row>
    <row r="20" spans="1:35" s="93" customFormat="1" ht="24.95" customHeight="1" x14ac:dyDescent="0.35">
      <c r="A20" s="78">
        <v>11</v>
      </c>
      <c r="B20" s="79" t="s">
        <v>507</v>
      </c>
      <c r="C20" s="79" t="s">
        <v>514</v>
      </c>
      <c r="D20" s="80" t="s">
        <v>79</v>
      </c>
      <c r="E20" s="81">
        <v>2</v>
      </c>
      <c r="F20" s="79">
        <v>0</v>
      </c>
      <c r="G20" s="82">
        <v>0</v>
      </c>
      <c r="H20" s="83">
        <v>42644</v>
      </c>
      <c r="I20" s="84" t="s">
        <v>466</v>
      </c>
      <c r="J20" s="79">
        <v>2</v>
      </c>
      <c r="K20" s="79">
        <v>1</v>
      </c>
      <c r="L20" s="87">
        <v>1</v>
      </c>
      <c r="M20" s="79">
        <v>1</v>
      </c>
      <c r="N20" s="88"/>
      <c r="O20" s="79"/>
      <c r="P20" s="79"/>
      <c r="Q20" s="79"/>
      <c r="R20" s="79"/>
      <c r="S20" s="79"/>
      <c r="T20" s="79"/>
      <c r="U20" s="89">
        <v>0</v>
      </c>
      <c r="V20" s="90">
        <v>42620</v>
      </c>
      <c r="W20" s="91">
        <v>42626</v>
      </c>
      <c r="X20" s="94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</row>
    <row r="21" spans="1:35" s="93" customFormat="1" ht="24.95" customHeight="1" x14ac:dyDescent="0.35">
      <c r="A21" s="78">
        <v>12</v>
      </c>
      <c r="B21" s="79" t="s">
        <v>505</v>
      </c>
      <c r="C21" s="79" t="s">
        <v>229</v>
      </c>
      <c r="D21" s="80" t="s">
        <v>230</v>
      </c>
      <c r="E21" s="81">
        <v>3</v>
      </c>
      <c r="F21" s="79" t="s">
        <v>3</v>
      </c>
      <c r="G21" s="82">
        <v>60</v>
      </c>
      <c r="H21" s="86">
        <v>42644</v>
      </c>
      <c r="I21" s="84" t="s">
        <v>466</v>
      </c>
      <c r="J21" s="79">
        <v>3</v>
      </c>
      <c r="K21" s="79">
        <v>83</v>
      </c>
      <c r="L21" s="87">
        <v>45</v>
      </c>
      <c r="M21" s="79">
        <v>2</v>
      </c>
      <c r="N21" s="88"/>
      <c r="O21" s="79"/>
      <c r="P21" s="79"/>
      <c r="Q21" s="79"/>
      <c r="R21" s="79"/>
      <c r="S21" s="79"/>
      <c r="T21" s="79"/>
      <c r="U21" s="89">
        <v>0</v>
      </c>
      <c r="V21" s="90">
        <v>42620</v>
      </c>
      <c r="W21" s="91">
        <v>42626</v>
      </c>
      <c r="X21" s="94"/>
    </row>
    <row r="22" spans="1:35" s="93" customFormat="1" ht="24.95" customHeight="1" x14ac:dyDescent="0.35">
      <c r="A22" s="78">
        <v>13</v>
      </c>
      <c r="B22" s="79" t="s">
        <v>505</v>
      </c>
      <c r="C22" s="79" t="s">
        <v>191</v>
      </c>
      <c r="D22" s="80" t="s">
        <v>192</v>
      </c>
      <c r="E22" s="81">
        <v>3</v>
      </c>
      <c r="F22" s="79" t="s">
        <v>3</v>
      </c>
      <c r="G22" s="82">
        <v>90</v>
      </c>
      <c r="H22" s="83">
        <v>42644</v>
      </c>
      <c r="I22" s="84" t="s">
        <v>466</v>
      </c>
      <c r="J22" s="79">
        <v>3</v>
      </c>
      <c r="K22" s="79">
        <v>3</v>
      </c>
      <c r="L22" s="87">
        <v>3</v>
      </c>
      <c r="M22" s="79">
        <v>1</v>
      </c>
      <c r="N22" s="88"/>
      <c r="O22" s="79"/>
      <c r="P22" s="79"/>
      <c r="Q22" s="79"/>
      <c r="R22" s="79"/>
      <c r="S22" s="79"/>
      <c r="T22" s="79"/>
      <c r="U22" s="89">
        <v>0</v>
      </c>
      <c r="V22" s="90">
        <v>42619</v>
      </c>
      <c r="W22" s="91">
        <v>42621</v>
      </c>
      <c r="X22" s="94"/>
    </row>
    <row r="23" spans="1:35" s="93" customFormat="1" ht="24.95" customHeight="1" x14ac:dyDescent="0.35">
      <c r="A23" s="78">
        <v>14</v>
      </c>
      <c r="B23" s="79" t="s">
        <v>505</v>
      </c>
      <c r="C23" s="79" t="s">
        <v>138</v>
      </c>
      <c r="D23" s="80" t="s">
        <v>139</v>
      </c>
      <c r="E23" s="81">
        <v>3</v>
      </c>
      <c r="F23" s="79" t="s">
        <v>3</v>
      </c>
      <c r="G23" s="82">
        <v>90</v>
      </c>
      <c r="H23" s="83">
        <v>42644</v>
      </c>
      <c r="I23" s="84" t="s">
        <v>466</v>
      </c>
      <c r="J23" s="79">
        <v>3</v>
      </c>
      <c r="K23" s="79">
        <v>14</v>
      </c>
      <c r="L23" s="87">
        <v>14</v>
      </c>
      <c r="M23" s="79">
        <v>1</v>
      </c>
      <c r="N23" s="88"/>
      <c r="O23" s="79"/>
      <c r="P23" s="79"/>
      <c r="Q23" s="79"/>
      <c r="R23" s="79"/>
      <c r="S23" s="79"/>
      <c r="T23" s="79"/>
      <c r="U23" s="89">
        <v>0</v>
      </c>
      <c r="V23" s="90">
        <v>42619</v>
      </c>
      <c r="W23" s="91">
        <v>42621</v>
      </c>
      <c r="X23" s="94"/>
    </row>
    <row r="24" spans="1:35" s="93" customFormat="1" ht="24.95" customHeight="1" x14ac:dyDescent="0.35">
      <c r="A24" s="78">
        <v>16</v>
      </c>
      <c r="B24" s="85" t="s">
        <v>505</v>
      </c>
      <c r="C24" s="79" t="s">
        <v>515</v>
      </c>
      <c r="D24" s="80" t="s">
        <v>516</v>
      </c>
      <c r="E24" s="81">
        <v>2</v>
      </c>
      <c r="F24" s="79" t="s">
        <v>3</v>
      </c>
      <c r="G24" s="82">
        <v>90</v>
      </c>
      <c r="H24" s="83">
        <v>42644</v>
      </c>
      <c r="I24" s="84" t="s">
        <v>466</v>
      </c>
      <c r="J24" s="79">
        <v>3</v>
      </c>
      <c r="K24" s="79">
        <v>12</v>
      </c>
      <c r="L24" s="87">
        <v>12</v>
      </c>
      <c r="M24" s="79">
        <v>1</v>
      </c>
      <c r="N24" s="88"/>
      <c r="O24" s="79"/>
      <c r="P24" s="79"/>
      <c r="Q24" s="79"/>
      <c r="R24" s="79"/>
      <c r="S24" s="79"/>
      <c r="T24" s="79"/>
      <c r="U24" s="89">
        <v>0</v>
      </c>
      <c r="V24" s="90">
        <v>42620</v>
      </c>
      <c r="W24" s="91">
        <v>42626</v>
      </c>
      <c r="X24" s="94"/>
    </row>
    <row r="25" spans="1:35" s="93" customFormat="1" ht="24.95" customHeight="1" x14ac:dyDescent="0.35">
      <c r="A25" s="78">
        <v>17</v>
      </c>
      <c r="B25" s="79" t="s">
        <v>505</v>
      </c>
      <c r="C25" s="79" t="s">
        <v>517</v>
      </c>
      <c r="D25" s="80" t="s">
        <v>518</v>
      </c>
      <c r="E25" s="81">
        <v>2</v>
      </c>
      <c r="F25" s="79" t="s">
        <v>3</v>
      </c>
      <c r="G25" s="82">
        <v>90</v>
      </c>
      <c r="H25" s="86">
        <v>42644</v>
      </c>
      <c r="I25" s="84" t="s">
        <v>466</v>
      </c>
      <c r="J25" s="79">
        <v>3</v>
      </c>
      <c r="K25" s="79">
        <v>3</v>
      </c>
      <c r="L25" s="87">
        <v>3</v>
      </c>
      <c r="M25" s="79">
        <v>1</v>
      </c>
      <c r="N25" s="88"/>
      <c r="O25" s="79"/>
      <c r="P25" s="79"/>
      <c r="Q25" s="79"/>
      <c r="R25" s="79"/>
      <c r="S25" s="79"/>
      <c r="T25" s="79"/>
      <c r="U25" s="89">
        <v>0</v>
      </c>
      <c r="V25" s="90">
        <v>42619</v>
      </c>
      <c r="W25" s="91">
        <v>42621</v>
      </c>
      <c r="X25" s="94"/>
    </row>
    <row r="26" spans="1:35" s="93" customFormat="1" ht="24.95" customHeight="1" x14ac:dyDescent="0.35">
      <c r="A26" s="78">
        <v>18</v>
      </c>
      <c r="B26" s="79" t="s">
        <v>507</v>
      </c>
      <c r="C26" s="79" t="s">
        <v>519</v>
      </c>
      <c r="D26" s="80" t="s">
        <v>520</v>
      </c>
      <c r="E26" s="81">
        <v>2</v>
      </c>
      <c r="F26" s="79" t="s">
        <v>3</v>
      </c>
      <c r="G26" s="82">
        <v>75</v>
      </c>
      <c r="H26" s="83">
        <v>42644</v>
      </c>
      <c r="I26" s="84" t="s">
        <v>466</v>
      </c>
      <c r="J26" s="79">
        <v>3</v>
      </c>
      <c r="K26" s="79">
        <v>10</v>
      </c>
      <c r="L26" s="87">
        <v>10</v>
      </c>
      <c r="M26" s="79">
        <v>1</v>
      </c>
      <c r="N26" s="88"/>
      <c r="O26" s="79"/>
      <c r="P26" s="79"/>
      <c r="Q26" s="79"/>
      <c r="R26" s="79"/>
      <c r="S26" s="79"/>
      <c r="T26" s="79"/>
      <c r="U26" s="89">
        <v>0</v>
      </c>
      <c r="V26" s="90">
        <v>42620</v>
      </c>
      <c r="W26" s="91">
        <v>42626</v>
      </c>
      <c r="X26" s="96"/>
    </row>
    <row r="27" spans="1:35" s="93" customFormat="1" ht="24.95" customHeight="1" x14ac:dyDescent="0.35">
      <c r="A27" s="78">
        <v>19</v>
      </c>
      <c r="B27" s="79" t="s">
        <v>505</v>
      </c>
      <c r="C27" s="79" t="s">
        <v>521</v>
      </c>
      <c r="D27" s="80" t="s">
        <v>522</v>
      </c>
      <c r="E27" s="81">
        <v>3</v>
      </c>
      <c r="F27" s="79">
        <v>0</v>
      </c>
      <c r="G27" s="82">
        <v>0</v>
      </c>
      <c r="H27" s="83">
        <v>42644</v>
      </c>
      <c r="I27" s="84" t="s">
        <v>466</v>
      </c>
      <c r="J27" s="79">
        <v>3</v>
      </c>
      <c r="K27" s="79">
        <v>4</v>
      </c>
      <c r="L27" s="87">
        <v>4</v>
      </c>
      <c r="M27" s="79">
        <v>1</v>
      </c>
      <c r="N27" s="88"/>
      <c r="O27" s="79"/>
      <c r="P27" s="79"/>
      <c r="Q27" s="79"/>
      <c r="R27" s="79"/>
      <c r="S27" s="79"/>
      <c r="T27" s="79"/>
      <c r="U27" s="89">
        <v>0</v>
      </c>
      <c r="V27" s="90">
        <v>42620</v>
      </c>
      <c r="W27" s="91">
        <v>42626</v>
      </c>
      <c r="X27" s="94"/>
    </row>
    <row r="28" spans="1:35" s="93" customFormat="1" ht="24.95" customHeight="1" x14ac:dyDescent="0.35">
      <c r="A28" s="78">
        <v>20</v>
      </c>
      <c r="B28" s="79" t="s">
        <v>507</v>
      </c>
      <c r="C28" s="79" t="s">
        <v>523</v>
      </c>
      <c r="D28" s="80" t="s">
        <v>524</v>
      </c>
      <c r="E28" s="81">
        <v>2</v>
      </c>
      <c r="F28" s="79" t="s">
        <v>3</v>
      </c>
      <c r="G28" s="82">
        <v>90</v>
      </c>
      <c r="H28" s="83">
        <v>42644</v>
      </c>
      <c r="I28" s="84" t="s">
        <v>466</v>
      </c>
      <c r="J28" s="79">
        <v>3</v>
      </c>
      <c r="K28" s="79">
        <v>6</v>
      </c>
      <c r="L28" s="87">
        <v>6</v>
      </c>
      <c r="M28" s="79">
        <v>1</v>
      </c>
      <c r="N28" s="88"/>
      <c r="O28" s="79"/>
      <c r="P28" s="79"/>
      <c r="Q28" s="79"/>
      <c r="R28" s="79"/>
      <c r="S28" s="79"/>
      <c r="T28" s="79"/>
      <c r="U28" s="89">
        <v>0</v>
      </c>
      <c r="V28" s="90">
        <v>42620</v>
      </c>
      <c r="W28" s="91">
        <v>42626</v>
      </c>
      <c r="X28" s="94"/>
    </row>
    <row r="29" spans="1:35" s="93" customFormat="1" ht="24.95" customHeight="1" x14ac:dyDescent="0.35">
      <c r="A29" s="78">
        <v>21</v>
      </c>
      <c r="B29" s="79" t="s">
        <v>505</v>
      </c>
      <c r="C29" s="79" t="s">
        <v>127</v>
      </c>
      <c r="D29" s="80" t="s">
        <v>128</v>
      </c>
      <c r="E29" s="81">
        <v>4</v>
      </c>
      <c r="F29" s="79" t="s">
        <v>3</v>
      </c>
      <c r="G29" s="82">
        <v>90</v>
      </c>
      <c r="H29" s="83">
        <v>42644</v>
      </c>
      <c r="I29" s="84" t="s">
        <v>466</v>
      </c>
      <c r="J29" s="79">
        <v>4</v>
      </c>
      <c r="K29" s="79">
        <v>4</v>
      </c>
      <c r="L29" s="87">
        <v>4</v>
      </c>
      <c r="M29" s="79">
        <v>1</v>
      </c>
      <c r="N29" s="88"/>
      <c r="O29" s="79"/>
      <c r="P29" s="79"/>
      <c r="Q29" s="79"/>
      <c r="R29" s="79"/>
      <c r="S29" s="79"/>
      <c r="T29" s="79"/>
      <c r="U29" s="89">
        <v>0</v>
      </c>
      <c r="V29" s="90">
        <v>42620</v>
      </c>
      <c r="W29" s="91">
        <v>42626</v>
      </c>
      <c r="X29" s="92"/>
    </row>
    <row r="30" spans="1:35" s="93" customFormat="1" ht="24.95" customHeight="1" x14ac:dyDescent="0.35">
      <c r="A30" s="78">
        <v>22</v>
      </c>
      <c r="B30" s="79" t="s">
        <v>505</v>
      </c>
      <c r="C30" s="79" t="s">
        <v>86</v>
      </c>
      <c r="D30" s="80" t="s">
        <v>87</v>
      </c>
      <c r="E30" s="81">
        <v>2</v>
      </c>
      <c r="F30" s="79" t="s">
        <v>3</v>
      </c>
      <c r="G30" s="82">
        <v>60</v>
      </c>
      <c r="H30" s="83">
        <v>42644</v>
      </c>
      <c r="I30" s="84" t="s">
        <v>466</v>
      </c>
      <c r="J30" s="79">
        <v>4</v>
      </c>
      <c r="K30" s="79">
        <v>3</v>
      </c>
      <c r="L30" s="87">
        <v>3</v>
      </c>
      <c r="M30" s="79">
        <v>1</v>
      </c>
      <c r="N30" s="88"/>
      <c r="O30" s="79"/>
      <c r="P30" s="79"/>
      <c r="Q30" s="79"/>
      <c r="R30" s="79"/>
      <c r="S30" s="79"/>
      <c r="T30" s="79"/>
      <c r="U30" s="89">
        <v>0</v>
      </c>
      <c r="V30" s="90">
        <v>42620</v>
      </c>
      <c r="W30" s="91">
        <v>42626</v>
      </c>
      <c r="X30" s="94"/>
    </row>
    <row r="31" spans="1:35" s="93" customFormat="1" ht="24.95" customHeight="1" x14ac:dyDescent="0.35">
      <c r="A31" s="78">
        <v>23</v>
      </c>
      <c r="B31" s="79" t="s">
        <v>507</v>
      </c>
      <c r="C31" s="79" t="s">
        <v>525</v>
      </c>
      <c r="D31" s="80" t="s">
        <v>526</v>
      </c>
      <c r="E31" s="81">
        <v>2</v>
      </c>
      <c r="F31" s="79" t="s">
        <v>3</v>
      </c>
      <c r="G31" s="82">
        <v>60</v>
      </c>
      <c r="H31" s="83">
        <v>42644</v>
      </c>
      <c r="I31" s="84" t="s">
        <v>466</v>
      </c>
      <c r="J31" s="79">
        <v>4</v>
      </c>
      <c r="K31" s="79">
        <v>8</v>
      </c>
      <c r="L31" s="87">
        <v>8</v>
      </c>
      <c r="M31" s="79">
        <v>1</v>
      </c>
      <c r="N31" s="88"/>
      <c r="O31" s="79"/>
      <c r="P31" s="79"/>
      <c r="Q31" s="79"/>
      <c r="R31" s="79"/>
      <c r="S31" s="79"/>
      <c r="T31" s="79"/>
      <c r="U31" s="89">
        <v>0</v>
      </c>
      <c r="V31" s="90">
        <v>42620</v>
      </c>
      <c r="W31" s="91">
        <v>42626</v>
      </c>
      <c r="X31" s="94"/>
    </row>
    <row r="32" spans="1:35" s="93" customFormat="1" ht="24.95" customHeight="1" x14ac:dyDescent="0.35">
      <c r="A32" s="78">
        <v>24</v>
      </c>
      <c r="B32" s="79" t="s">
        <v>505</v>
      </c>
      <c r="C32" s="79" t="s">
        <v>294</v>
      </c>
      <c r="D32" s="80" t="s">
        <v>295</v>
      </c>
      <c r="E32" s="81">
        <v>2</v>
      </c>
      <c r="F32" s="79" t="s">
        <v>3</v>
      </c>
      <c r="G32" s="82">
        <v>75</v>
      </c>
      <c r="H32" s="83">
        <v>42644</v>
      </c>
      <c r="I32" s="84" t="s">
        <v>466</v>
      </c>
      <c r="J32" s="79">
        <v>4</v>
      </c>
      <c r="K32" s="79">
        <v>2</v>
      </c>
      <c r="L32" s="87">
        <v>2</v>
      </c>
      <c r="M32" s="79">
        <v>1</v>
      </c>
      <c r="N32" s="88"/>
      <c r="O32" s="79"/>
      <c r="P32" s="79"/>
      <c r="Q32" s="79"/>
      <c r="R32" s="79"/>
      <c r="S32" s="79"/>
      <c r="T32" s="79"/>
      <c r="U32" s="89">
        <v>0</v>
      </c>
      <c r="V32" s="90">
        <v>42620</v>
      </c>
      <c r="W32" s="91">
        <v>42626</v>
      </c>
      <c r="X32" s="94"/>
    </row>
    <row r="33" spans="1:24" s="93" customFormat="1" ht="24.95" customHeight="1" x14ac:dyDescent="0.35">
      <c r="A33" s="78">
        <v>25</v>
      </c>
      <c r="B33" s="79" t="s">
        <v>505</v>
      </c>
      <c r="C33" s="79" t="s">
        <v>252</v>
      </c>
      <c r="D33" s="80" t="s">
        <v>253</v>
      </c>
      <c r="E33" s="81">
        <v>3</v>
      </c>
      <c r="F33" s="79" t="s">
        <v>3</v>
      </c>
      <c r="G33" s="82">
        <v>75</v>
      </c>
      <c r="H33" s="83">
        <v>42644</v>
      </c>
      <c r="I33" s="84" t="s">
        <v>466</v>
      </c>
      <c r="J33" s="79">
        <v>4</v>
      </c>
      <c r="K33" s="79">
        <v>1</v>
      </c>
      <c r="L33" s="87">
        <v>1</v>
      </c>
      <c r="M33" s="79">
        <v>1</v>
      </c>
      <c r="N33" s="88"/>
      <c r="O33" s="79"/>
      <c r="P33" s="79"/>
      <c r="Q33" s="79"/>
      <c r="R33" s="79"/>
      <c r="S33" s="79"/>
      <c r="T33" s="79"/>
      <c r="U33" s="89">
        <v>0</v>
      </c>
      <c r="V33" s="90">
        <v>42620</v>
      </c>
      <c r="W33" s="91">
        <v>42626</v>
      </c>
      <c r="X33" s="92"/>
    </row>
    <row r="34" spans="1:24" s="93" customFormat="1" ht="24.95" customHeight="1" x14ac:dyDescent="0.35">
      <c r="A34" s="78">
        <v>26</v>
      </c>
      <c r="B34" s="85" t="s">
        <v>505</v>
      </c>
      <c r="C34" s="79" t="s">
        <v>527</v>
      </c>
      <c r="D34" s="80" t="s">
        <v>51</v>
      </c>
      <c r="E34" s="81">
        <v>2</v>
      </c>
      <c r="F34" s="79" t="s">
        <v>3</v>
      </c>
      <c r="G34" s="82">
        <v>60</v>
      </c>
      <c r="H34" s="83">
        <v>42644</v>
      </c>
      <c r="I34" s="84" t="s">
        <v>466</v>
      </c>
      <c r="J34" s="79">
        <v>4</v>
      </c>
      <c r="K34" s="79">
        <v>1</v>
      </c>
      <c r="L34" s="87">
        <v>1</v>
      </c>
      <c r="M34" s="79">
        <v>1</v>
      </c>
      <c r="N34" s="88"/>
      <c r="O34" s="79"/>
      <c r="P34" s="79"/>
      <c r="Q34" s="79"/>
      <c r="R34" s="79"/>
      <c r="S34" s="79"/>
      <c r="T34" s="79"/>
      <c r="U34" s="89">
        <v>0</v>
      </c>
      <c r="V34" s="90">
        <v>42620</v>
      </c>
      <c r="W34" s="91">
        <v>42626</v>
      </c>
      <c r="X34" s="94"/>
    </row>
    <row r="35" spans="1:24" s="93" customFormat="1" ht="24.95" customHeight="1" x14ac:dyDescent="0.35">
      <c r="A35" s="78">
        <v>27</v>
      </c>
      <c r="B35" s="79" t="s">
        <v>505</v>
      </c>
      <c r="C35" s="79" t="s">
        <v>528</v>
      </c>
      <c r="D35" s="80" t="s">
        <v>74</v>
      </c>
      <c r="E35" s="81">
        <v>2</v>
      </c>
      <c r="F35" s="79" t="s">
        <v>3</v>
      </c>
      <c r="G35" s="82">
        <v>90</v>
      </c>
      <c r="H35" s="83">
        <v>42644</v>
      </c>
      <c r="I35" s="84" t="s">
        <v>466</v>
      </c>
      <c r="J35" s="79">
        <v>4</v>
      </c>
      <c r="K35" s="79">
        <v>67</v>
      </c>
      <c r="L35" s="87">
        <v>45</v>
      </c>
      <c r="M35" s="79">
        <v>2</v>
      </c>
      <c r="N35" s="88"/>
      <c r="O35" s="79"/>
      <c r="P35" s="79"/>
      <c r="Q35" s="79"/>
      <c r="R35" s="79"/>
      <c r="S35" s="79"/>
      <c r="T35" s="79"/>
      <c r="U35" s="89">
        <v>0</v>
      </c>
      <c r="V35" s="90">
        <v>42619</v>
      </c>
      <c r="W35" s="91">
        <v>42621</v>
      </c>
      <c r="X35" s="92"/>
    </row>
    <row r="36" spans="1:24" s="93" customFormat="1" ht="24.95" customHeight="1" x14ac:dyDescent="0.35">
      <c r="A36" s="78">
        <v>28</v>
      </c>
      <c r="B36" s="79" t="s">
        <v>505</v>
      </c>
      <c r="C36" s="79" t="s">
        <v>529</v>
      </c>
      <c r="D36" s="80" t="s">
        <v>486</v>
      </c>
      <c r="E36" s="81">
        <v>2</v>
      </c>
      <c r="F36" s="79" t="s">
        <v>3</v>
      </c>
      <c r="G36" s="82">
        <v>90</v>
      </c>
      <c r="H36" s="83">
        <v>42644</v>
      </c>
      <c r="I36" s="84" t="s">
        <v>466</v>
      </c>
      <c r="J36" s="79">
        <v>4</v>
      </c>
      <c r="K36" s="79">
        <v>9</v>
      </c>
      <c r="L36" s="87">
        <v>9</v>
      </c>
      <c r="M36" s="79">
        <v>1</v>
      </c>
      <c r="N36" s="88"/>
      <c r="O36" s="79"/>
      <c r="P36" s="79"/>
      <c r="Q36" s="79"/>
      <c r="R36" s="79"/>
      <c r="S36" s="79"/>
      <c r="T36" s="79"/>
      <c r="U36" s="89">
        <v>0</v>
      </c>
      <c r="V36" s="90">
        <v>42620</v>
      </c>
      <c r="W36" s="91">
        <v>42626</v>
      </c>
      <c r="X36" s="94"/>
    </row>
    <row r="37" spans="1:24" s="93" customFormat="1" ht="24.95" customHeight="1" x14ac:dyDescent="0.35">
      <c r="A37" s="78">
        <v>29</v>
      </c>
      <c r="B37" s="79" t="s">
        <v>505</v>
      </c>
      <c r="C37" s="79" t="s">
        <v>530</v>
      </c>
      <c r="D37" s="80" t="s">
        <v>531</v>
      </c>
      <c r="E37" s="81">
        <v>2</v>
      </c>
      <c r="F37" s="79" t="s">
        <v>3</v>
      </c>
      <c r="G37" s="82">
        <v>90</v>
      </c>
      <c r="H37" s="86">
        <v>42644</v>
      </c>
      <c r="I37" s="84" t="s">
        <v>466</v>
      </c>
      <c r="J37" s="79">
        <v>4</v>
      </c>
      <c r="K37" s="79">
        <v>3</v>
      </c>
      <c r="L37" s="87">
        <v>3</v>
      </c>
      <c r="M37" s="79">
        <v>1</v>
      </c>
      <c r="N37" s="88"/>
      <c r="O37" s="79"/>
      <c r="P37" s="79"/>
      <c r="Q37" s="79"/>
      <c r="R37" s="79"/>
      <c r="S37" s="79"/>
      <c r="T37" s="79"/>
      <c r="U37" s="89">
        <v>0</v>
      </c>
      <c r="V37" s="90">
        <v>42620</v>
      </c>
      <c r="W37" s="91">
        <v>42626</v>
      </c>
      <c r="X37" s="92"/>
    </row>
    <row r="38" spans="1:24" s="93" customFormat="1" ht="24.95" customHeight="1" x14ac:dyDescent="0.35">
      <c r="A38" s="78">
        <v>30</v>
      </c>
      <c r="B38" s="79" t="s">
        <v>507</v>
      </c>
      <c r="C38" s="79" t="s">
        <v>532</v>
      </c>
      <c r="D38" s="80" t="s">
        <v>150</v>
      </c>
      <c r="E38" s="81">
        <v>2</v>
      </c>
      <c r="F38" s="79" t="s">
        <v>3</v>
      </c>
      <c r="G38" s="82">
        <v>90</v>
      </c>
      <c r="H38" s="83">
        <v>42644</v>
      </c>
      <c r="I38" s="84" t="s">
        <v>466</v>
      </c>
      <c r="J38" s="79">
        <v>4</v>
      </c>
      <c r="K38" s="79">
        <v>12</v>
      </c>
      <c r="L38" s="87">
        <v>12</v>
      </c>
      <c r="M38" s="79">
        <v>1</v>
      </c>
      <c r="N38" s="88"/>
      <c r="O38" s="79"/>
      <c r="P38" s="79"/>
      <c r="Q38" s="79"/>
      <c r="R38" s="79"/>
      <c r="S38" s="79"/>
      <c r="T38" s="79"/>
      <c r="U38" s="89">
        <v>0</v>
      </c>
      <c r="V38" s="90">
        <v>42620</v>
      </c>
      <c r="W38" s="91">
        <v>42626</v>
      </c>
      <c r="X38" s="94"/>
    </row>
    <row r="39" spans="1:24" s="93" customFormat="1" ht="24.95" customHeight="1" x14ac:dyDescent="0.35">
      <c r="A39" s="78">
        <v>33</v>
      </c>
      <c r="B39" s="79" t="s">
        <v>507</v>
      </c>
      <c r="C39" s="79" t="s">
        <v>250</v>
      </c>
      <c r="D39" s="80" t="s">
        <v>251</v>
      </c>
      <c r="E39" s="81">
        <v>3</v>
      </c>
      <c r="F39" s="79" t="s">
        <v>3</v>
      </c>
      <c r="G39" s="82">
        <v>90</v>
      </c>
      <c r="H39" s="83">
        <v>42644</v>
      </c>
      <c r="I39" s="84" t="s">
        <v>466</v>
      </c>
      <c r="J39" s="79">
        <v>5</v>
      </c>
      <c r="K39" s="79">
        <v>10</v>
      </c>
      <c r="L39" s="87">
        <v>10</v>
      </c>
      <c r="M39" s="79">
        <v>1</v>
      </c>
      <c r="N39" s="88"/>
      <c r="O39" s="79"/>
      <c r="P39" s="79"/>
      <c r="Q39" s="79"/>
      <c r="R39" s="79"/>
      <c r="S39" s="79"/>
      <c r="T39" s="79"/>
      <c r="U39" s="89">
        <v>0</v>
      </c>
      <c r="V39" s="90">
        <v>42619</v>
      </c>
      <c r="W39" s="91">
        <v>42621</v>
      </c>
      <c r="X39" s="92"/>
    </row>
    <row r="40" spans="1:24" s="93" customFormat="1" ht="24.95" customHeight="1" x14ac:dyDescent="0.35">
      <c r="A40" s="78">
        <v>34</v>
      </c>
      <c r="B40" s="79" t="s">
        <v>505</v>
      </c>
      <c r="C40" s="79" t="s">
        <v>533</v>
      </c>
      <c r="D40" s="80" t="s">
        <v>534</v>
      </c>
      <c r="E40" s="81">
        <v>2</v>
      </c>
      <c r="F40" s="79" t="s">
        <v>3</v>
      </c>
      <c r="G40" s="82">
        <v>90</v>
      </c>
      <c r="H40" s="83">
        <v>42644</v>
      </c>
      <c r="I40" s="84" t="s">
        <v>466</v>
      </c>
      <c r="J40" s="79">
        <v>5</v>
      </c>
      <c r="K40" s="79">
        <v>6</v>
      </c>
      <c r="L40" s="87">
        <v>6</v>
      </c>
      <c r="M40" s="79">
        <v>1</v>
      </c>
      <c r="N40" s="88"/>
      <c r="O40" s="79"/>
      <c r="P40" s="79"/>
      <c r="Q40" s="79"/>
      <c r="R40" s="79"/>
      <c r="S40" s="79"/>
      <c r="T40" s="79"/>
      <c r="U40" s="89">
        <v>0</v>
      </c>
      <c r="V40" s="90">
        <v>42621</v>
      </c>
      <c r="W40" s="91">
        <v>42627</v>
      </c>
      <c r="X40" s="94"/>
    </row>
    <row r="41" spans="1:24" s="93" customFormat="1" ht="24.95" customHeight="1" x14ac:dyDescent="0.35">
      <c r="A41" s="78">
        <v>35</v>
      </c>
      <c r="B41" s="79" t="s">
        <v>507</v>
      </c>
      <c r="C41" s="79" t="s">
        <v>101</v>
      </c>
      <c r="D41" s="80" t="s">
        <v>102</v>
      </c>
      <c r="E41" s="81">
        <v>2</v>
      </c>
      <c r="F41" s="79" t="s">
        <v>3</v>
      </c>
      <c r="G41" s="82">
        <v>60</v>
      </c>
      <c r="H41" s="83">
        <v>42644</v>
      </c>
      <c r="I41" s="84" t="s">
        <v>466</v>
      </c>
      <c r="J41" s="79">
        <v>5</v>
      </c>
      <c r="K41" s="79">
        <v>3</v>
      </c>
      <c r="L41" s="87">
        <v>3</v>
      </c>
      <c r="M41" s="79">
        <v>1</v>
      </c>
      <c r="N41" s="88"/>
      <c r="O41" s="79"/>
      <c r="P41" s="79"/>
      <c r="Q41" s="79"/>
      <c r="R41" s="79"/>
      <c r="S41" s="79"/>
      <c r="T41" s="79"/>
      <c r="U41" s="89">
        <v>0</v>
      </c>
      <c r="V41" s="90">
        <v>42621</v>
      </c>
      <c r="W41" s="91">
        <v>42627</v>
      </c>
      <c r="X41" s="92"/>
    </row>
    <row r="42" spans="1:24" s="93" customFormat="1" ht="24.95" customHeight="1" x14ac:dyDescent="0.35">
      <c r="A42" s="78">
        <v>36</v>
      </c>
      <c r="B42" s="79" t="s">
        <v>505</v>
      </c>
      <c r="C42" s="79" t="s">
        <v>535</v>
      </c>
      <c r="D42" s="80" t="s">
        <v>534</v>
      </c>
      <c r="E42" s="81">
        <v>3</v>
      </c>
      <c r="F42" s="79" t="s">
        <v>3</v>
      </c>
      <c r="G42" s="82">
        <v>0</v>
      </c>
      <c r="H42" s="83">
        <v>42644</v>
      </c>
      <c r="I42" s="84" t="s">
        <v>466</v>
      </c>
      <c r="J42" s="79">
        <v>5</v>
      </c>
      <c r="K42" s="79">
        <v>2</v>
      </c>
      <c r="L42" s="87">
        <v>2</v>
      </c>
      <c r="M42" s="79">
        <v>1</v>
      </c>
      <c r="N42" s="88"/>
      <c r="O42" s="79"/>
      <c r="P42" s="79"/>
      <c r="Q42" s="79"/>
      <c r="R42" s="79"/>
      <c r="S42" s="79"/>
      <c r="T42" s="79"/>
      <c r="U42" s="89">
        <v>0</v>
      </c>
      <c r="V42" s="90">
        <v>42621</v>
      </c>
      <c r="W42" s="91">
        <v>42627</v>
      </c>
      <c r="X42" s="94"/>
    </row>
    <row r="43" spans="1:24" s="93" customFormat="1" ht="24.95" customHeight="1" x14ac:dyDescent="0.35">
      <c r="A43" s="78">
        <v>37</v>
      </c>
      <c r="B43" s="79" t="s">
        <v>505</v>
      </c>
      <c r="C43" s="79" t="s">
        <v>536</v>
      </c>
      <c r="D43" s="80" t="s">
        <v>489</v>
      </c>
      <c r="E43" s="81">
        <v>3</v>
      </c>
      <c r="F43" s="79" t="s">
        <v>3</v>
      </c>
      <c r="G43" s="82">
        <v>60</v>
      </c>
      <c r="H43" s="83">
        <v>42644</v>
      </c>
      <c r="I43" s="84" t="s">
        <v>466</v>
      </c>
      <c r="J43" s="79">
        <v>5</v>
      </c>
      <c r="K43" s="79">
        <v>97</v>
      </c>
      <c r="L43" s="87">
        <v>49</v>
      </c>
      <c r="M43" s="79">
        <v>2</v>
      </c>
      <c r="N43" s="88"/>
      <c r="O43" s="79"/>
      <c r="P43" s="79"/>
      <c r="Q43" s="79"/>
      <c r="R43" s="79"/>
      <c r="S43" s="79"/>
      <c r="T43" s="79"/>
      <c r="U43" s="89">
        <v>0</v>
      </c>
      <c r="V43" s="90">
        <v>42621</v>
      </c>
      <c r="W43" s="91">
        <v>42627</v>
      </c>
      <c r="X43" s="94"/>
    </row>
    <row r="44" spans="1:24" s="93" customFormat="1" ht="24.95" customHeight="1" x14ac:dyDescent="0.35">
      <c r="A44" s="78">
        <v>39</v>
      </c>
      <c r="B44" s="79" t="s">
        <v>505</v>
      </c>
      <c r="C44" s="79" t="s">
        <v>537</v>
      </c>
      <c r="D44" s="80" t="s">
        <v>487</v>
      </c>
      <c r="E44" s="81">
        <v>3</v>
      </c>
      <c r="F44" s="79" t="s">
        <v>3</v>
      </c>
      <c r="G44" s="82">
        <v>90</v>
      </c>
      <c r="H44" s="83">
        <v>42644</v>
      </c>
      <c r="I44" s="84" t="s">
        <v>466</v>
      </c>
      <c r="J44" s="79">
        <v>5</v>
      </c>
      <c r="K44" s="79">
        <v>20</v>
      </c>
      <c r="L44" s="87">
        <v>20</v>
      </c>
      <c r="M44" s="79">
        <v>1</v>
      </c>
      <c r="N44" s="88"/>
      <c r="O44" s="79"/>
      <c r="P44" s="79"/>
      <c r="Q44" s="79"/>
      <c r="R44" s="79"/>
      <c r="S44" s="79"/>
      <c r="T44" s="79"/>
      <c r="U44" s="89">
        <v>0</v>
      </c>
      <c r="V44" s="90">
        <v>42621</v>
      </c>
      <c r="W44" s="91">
        <v>42627</v>
      </c>
      <c r="X44" s="94"/>
    </row>
    <row r="45" spans="1:24" s="93" customFormat="1" ht="24.95" customHeight="1" x14ac:dyDescent="0.35">
      <c r="A45" s="78">
        <v>40</v>
      </c>
      <c r="B45" s="85" t="s">
        <v>505</v>
      </c>
      <c r="C45" s="79" t="s">
        <v>172</v>
      </c>
      <c r="D45" s="80" t="s">
        <v>173</v>
      </c>
      <c r="E45" s="81">
        <v>4</v>
      </c>
      <c r="F45" s="79" t="s">
        <v>3</v>
      </c>
      <c r="G45" s="82">
        <v>60</v>
      </c>
      <c r="H45" s="83">
        <v>42644</v>
      </c>
      <c r="I45" s="84" t="s">
        <v>466</v>
      </c>
      <c r="J45" s="79">
        <v>6</v>
      </c>
      <c r="K45" s="79">
        <v>137</v>
      </c>
      <c r="L45" s="87">
        <v>46</v>
      </c>
      <c r="M45" s="79">
        <v>3</v>
      </c>
      <c r="N45" s="88"/>
      <c r="O45" s="79"/>
      <c r="P45" s="79"/>
      <c r="Q45" s="79"/>
      <c r="R45" s="79"/>
      <c r="S45" s="79"/>
      <c r="T45" s="79"/>
      <c r="U45" s="89">
        <v>0</v>
      </c>
      <c r="V45" s="90">
        <v>42621</v>
      </c>
      <c r="W45" s="91">
        <v>42627</v>
      </c>
      <c r="X45" s="94"/>
    </row>
    <row r="46" spans="1:24" s="93" customFormat="1" ht="24.95" customHeight="1" x14ac:dyDescent="0.35">
      <c r="A46" s="78">
        <v>41</v>
      </c>
      <c r="B46" s="79" t="s">
        <v>505</v>
      </c>
      <c r="C46" s="79" t="s">
        <v>538</v>
      </c>
      <c r="D46" s="80" t="s">
        <v>539</v>
      </c>
      <c r="E46" s="81">
        <v>3</v>
      </c>
      <c r="F46" s="79" t="s">
        <v>3</v>
      </c>
      <c r="G46" s="82">
        <v>90</v>
      </c>
      <c r="H46" s="83">
        <v>42645</v>
      </c>
      <c r="I46" s="84" t="s">
        <v>178</v>
      </c>
      <c r="J46" s="79">
        <v>5</v>
      </c>
      <c r="K46" s="79">
        <v>4</v>
      </c>
      <c r="L46" s="87">
        <v>4</v>
      </c>
      <c r="M46" s="79">
        <v>1</v>
      </c>
      <c r="N46" s="88"/>
      <c r="O46" s="79"/>
      <c r="P46" s="79"/>
      <c r="Q46" s="79"/>
      <c r="R46" s="79"/>
      <c r="S46" s="79"/>
      <c r="T46" s="79"/>
      <c r="U46" s="89">
        <v>0</v>
      </c>
      <c r="V46" s="90">
        <v>42621</v>
      </c>
      <c r="W46" s="91">
        <v>42627</v>
      </c>
      <c r="X46" s="92"/>
    </row>
    <row r="47" spans="1:24" s="93" customFormat="1" ht="24.95" customHeight="1" x14ac:dyDescent="0.35">
      <c r="A47" s="78">
        <v>42</v>
      </c>
      <c r="B47" s="79" t="s">
        <v>505</v>
      </c>
      <c r="C47" s="79" t="s">
        <v>540</v>
      </c>
      <c r="D47" s="80" t="s">
        <v>204</v>
      </c>
      <c r="E47" s="81">
        <v>2</v>
      </c>
      <c r="F47" s="79" t="s">
        <v>3</v>
      </c>
      <c r="G47" s="82">
        <v>0</v>
      </c>
      <c r="H47" s="83">
        <v>42645</v>
      </c>
      <c r="I47" s="84" t="s">
        <v>178</v>
      </c>
      <c r="J47" s="79">
        <v>5</v>
      </c>
      <c r="K47" s="79">
        <v>3</v>
      </c>
      <c r="L47" s="87">
        <v>3</v>
      </c>
      <c r="M47" s="79">
        <v>1</v>
      </c>
      <c r="N47" s="88"/>
      <c r="O47" s="79"/>
      <c r="P47" s="79"/>
      <c r="Q47" s="79"/>
      <c r="R47" s="79"/>
      <c r="S47" s="79"/>
      <c r="T47" s="79"/>
      <c r="U47" s="89">
        <v>0</v>
      </c>
      <c r="V47" s="90">
        <v>42621</v>
      </c>
      <c r="W47" s="91">
        <v>42627</v>
      </c>
      <c r="X47" s="94"/>
    </row>
    <row r="48" spans="1:24" s="93" customFormat="1" ht="24.95" customHeight="1" x14ac:dyDescent="0.35">
      <c r="A48" s="78">
        <v>43</v>
      </c>
      <c r="B48" s="79" t="s">
        <v>505</v>
      </c>
      <c r="C48" s="79" t="s">
        <v>484</v>
      </c>
      <c r="D48" s="80" t="s">
        <v>485</v>
      </c>
      <c r="E48" s="81">
        <v>2</v>
      </c>
      <c r="F48" s="79">
        <v>0</v>
      </c>
      <c r="G48" s="82">
        <v>0</v>
      </c>
      <c r="H48" s="83">
        <v>42645</v>
      </c>
      <c r="I48" s="84" t="s">
        <v>178</v>
      </c>
      <c r="J48" s="79">
        <v>5</v>
      </c>
      <c r="K48" s="79">
        <v>5</v>
      </c>
      <c r="L48" s="87">
        <v>5</v>
      </c>
      <c r="M48" s="79">
        <v>1</v>
      </c>
      <c r="N48" s="88"/>
      <c r="O48" s="79"/>
      <c r="P48" s="79"/>
      <c r="Q48" s="79"/>
      <c r="R48" s="79"/>
      <c r="S48" s="79"/>
      <c r="T48" s="79"/>
      <c r="U48" s="89">
        <v>0</v>
      </c>
      <c r="V48" s="90">
        <v>42621</v>
      </c>
      <c r="W48" s="91">
        <v>42627</v>
      </c>
      <c r="X48" s="92"/>
    </row>
    <row r="49" spans="1:24" s="93" customFormat="1" ht="24.95" customHeight="1" x14ac:dyDescent="0.35">
      <c r="A49" s="78">
        <v>44</v>
      </c>
      <c r="B49" s="79" t="s">
        <v>505</v>
      </c>
      <c r="C49" s="79" t="s">
        <v>541</v>
      </c>
      <c r="D49" s="80" t="s">
        <v>208</v>
      </c>
      <c r="E49" s="81">
        <v>2</v>
      </c>
      <c r="F49" s="79" t="s">
        <v>3</v>
      </c>
      <c r="G49" s="82">
        <v>90</v>
      </c>
      <c r="H49" s="83">
        <v>42645</v>
      </c>
      <c r="I49" s="84" t="s">
        <v>178</v>
      </c>
      <c r="J49" s="79">
        <v>5</v>
      </c>
      <c r="K49" s="79">
        <v>2</v>
      </c>
      <c r="L49" s="87">
        <v>2</v>
      </c>
      <c r="M49" s="79">
        <v>1</v>
      </c>
      <c r="N49" s="88"/>
      <c r="O49" s="79"/>
      <c r="P49" s="79"/>
      <c r="Q49" s="79"/>
      <c r="R49" s="79"/>
      <c r="S49" s="79"/>
      <c r="T49" s="79"/>
      <c r="U49" s="89">
        <v>0</v>
      </c>
      <c r="V49" s="90">
        <v>42621</v>
      </c>
      <c r="W49" s="91">
        <v>42627</v>
      </c>
      <c r="X49" s="94"/>
    </row>
    <row r="50" spans="1:24" s="93" customFormat="1" ht="24.95" customHeight="1" x14ac:dyDescent="0.35">
      <c r="A50" s="78">
        <v>45</v>
      </c>
      <c r="B50" s="79" t="s">
        <v>505</v>
      </c>
      <c r="C50" s="79" t="s">
        <v>542</v>
      </c>
      <c r="D50" s="80" t="s">
        <v>285</v>
      </c>
      <c r="E50" s="81">
        <v>2</v>
      </c>
      <c r="F50" s="79" t="s">
        <v>3</v>
      </c>
      <c r="G50" s="82">
        <v>60</v>
      </c>
      <c r="H50" s="83">
        <v>42645</v>
      </c>
      <c r="I50" s="84" t="s">
        <v>178</v>
      </c>
      <c r="J50" s="79">
        <v>5</v>
      </c>
      <c r="K50" s="79">
        <v>45</v>
      </c>
      <c r="L50" s="87">
        <v>45</v>
      </c>
      <c r="M50" s="79">
        <v>1</v>
      </c>
      <c r="N50" s="88"/>
      <c r="O50" s="79"/>
      <c r="P50" s="79"/>
      <c r="Q50" s="79"/>
      <c r="R50" s="79"/>
      <c r="S50" s="79"/>
      <c r="T50" s="79"/>
      <c r="U50" s="89">
        <v>0</v>
      </c>
      <c r="V50" s="90">
        <v>42621</v>
      </c>
      <c r="W50" s="91">
        <v>42627</v>
      </c>
      <c r="X50" s="94"/>
    </row>
    <row r="51" spans="1:24" s="93" customFormat="1" ht="24.95" customHeight="1" x14ac:dyDescent="0.35">
      <c r="A51" s="78">
        <v>46</v>
      </c>
      <c r="B51" s="79" t="s">
        <v>505</v>
      </c>
      <c r="C51" s="79" t="s">
        <v>543</v>
      </c>
      <c r="D51" s="80" t="s">
        <v>228</v>
      </c>
      <c r="E51" s="81">
        <v>2</v>
      </c>
      <c r="F51" s="79" t="s">
        <v>3</v>
      </c>
      <c r="G51" s="82">
        <v>90</v>
      </c>
      <c r="H51" s="83">
        <v>42645</v>
      </c>
      <c r="I51" s="84" t="s">
        <v>178</v>
      </c>
      <c r="J51" s="79">
        <v>5</v>
      </c>
      <c r="K51" s="79">
        <v>31</v>
      </c>
      <c r="L51" s="87">
        <v>31</v>
      </c>
      <c r="M51" s="79">
        <v>1</v>
      </c>
      <c r="N51" s="88"/>
      <c r="O51" s="79"/>
      <c r="P51" s="79"/>
      <c r="Q51" s="79"/>
      <c r="R51" s="79"/>
      <c r="S51" s="79"/>
      <c r="T51" s="79"/>
      <c r="U51" s="89">
        <v>0</v>
      </c>
      <c r="V51" s="90">
        <v>42621</v>
      </c>
      <c r="W51" s="91">
        <v>42627</v>
      </c>
      <c r="X51" s="94"/>
    </row>
    <row r="52" spans="1:24" s="93" customFormat="1" ht="24.95" customHeight="1" x14ac:dyDescent="0.35">
      <c r="A52" s="78">
        <v>47</v>
      </c>
      <c r="B52" s="79" t="s">
        <v>505</v>
      </c>
      <c r="C52" s="79" t="s">
        <v>544</v>
      </c>
      <c r="D52" s="80" t="s">
        <v>201</v>
      </c>
      <c r="E52" s="81">
        <v>2</v>
      </c>
      <c r="F52" s="79" t="s">
        <v>3</v>
      </c>
      <c r="G52" s="82">
        <v>75</v>
      </c>
      <c r="H52" s="83">
        <v>42645</v>
      </c>
      <c r="I52" s="84" t="s">
        <v>178</v>
      </c>
      <c r="J52" s="79">
        <v>5</v>
      </c>
      <c r="K52" s="79">
        <v>1</v>
      </c>
      <c r="L52" s="87">
        <v>1</v>
      </c>
      <c r="M52" s="79">
        <v>1</v>
      </c>
      <c r="N52" s="88"/>
      <c r="O52" s="79"/>
      <c r="P52" s="79"/>
      <c r="Q52" s="79"/>
      <c r="R52" s="79"/>
      <c r="S52" s="79"/>
      <c r="T52" s="79"/>
      <c r="U52" s="89">
        <v>0</v>
      </c>
      <c r="V52" s="90">
        <v>42620</v>
      </c>
      <c r="W52" s="91">
        <v>42622</v>
      </c>
      <c r="X52" s="96"/>
    </row>
    <row r="53" spans="1:24" s="93" customFormat="1" ht="24.95" customHeight="1" x14ac:dyDescent="0.35">
      <c r="A53" s="78">
        <v>48</v>
      </c>
      <c r="B53" s="79" t="s">
        <v>507</v>
      </c>
      <c r="C53" s="79" t="s">
        <v>545</v>
      </c>
      <c r="D53" s="80" t="s">
        <v>59</v>
      </c>
      <c r="E53" s="81">
        <v>2</v>
      </c>
      <c r="F53" s="79" t="s">
        <v>177</v>
      </c>
      <c r="G53" s="82">
        <v>90</v>
      </c>
      <c r="H53" s="83">
        <v>42645</v>
      </c>
      <c r="I53" s="84" t="s">
        <v>178</v>
      </c>
      <c r="J53" s="79">
        <v>5</v>
      </c>
      <c r="K53" s="79">
        <v>5</v>
      </c>
      <c r="L53" s="87">
        <v>0</v>
      </c>
      <c r="M53" s="79" t="s">
        <v>414</v>
      </c>
      <c r="N53" s="88"/>
      <c r="O53" s="79"/>
      <c r="P53" s="79"/>
      <c r="Q53" s="79"/>
      <c r="R53" s="79"/>
      <c r="S53" s="79"/>
      <c r="T53" s="79"/>
      <c r="U53" s="89">
        <v>0</v>
      </c>
      <c r="V53" s="90">
        <v>42620</v>
      </c>
      <c r="W53" s="91">
        <v>42622</v>
      </c>
      <c r="X53" s="92"/>
    </row>
    <row r="54" spans="1:24" s="93" customFormat="1" ht="24.95" customHeight="1" x14ac:dyDescent="0.35">
      <c r="A54" s="78">
        <v>49</v>
      </c>
      <c r="B54" s="79" t="s">
        <v>505</v>
      </c>
      <c r="C54" s="79" t="s">
        <v>232</v>
      </c>
      <c r="D54" s="80" t="s">
        <v>233</v>
      </c>
      <c r="E54" s="81">
        <v>2</v>
      </c>
      <c r="F54" s="79" t="s">
        <v>3</v>
      </c>
      <c r="G54" s="82">
        <v>75</v>
      </c>
      <c r="H54" s="83">
        <v>42645</v>
      </c>
      <c r="I54" s="84" t="s">
        <v>178</v>
      </c>
      <c r="J54" s="79">
        <v>6</v>
      </c>
      <c r="K54" s="79">
        <v>32</v>
      </c>
      <c r="L54" s="87">
        <v>32</v>
      </c>
      <c r="M54" s="79">
        <v>1</v>
      </c>
      <c r="N54" s="88"/>
      <c r="O54" s="79"/>
      <c r="P54" s="79"/>
      <c r="Q54" s="79"/>
      <c r="R54" s="79"/>
      <c r="S54" s="79"/>
      <c r="T54" s="79"/>
      <c r="U54" s="89">
        <v>0</v>
      </c>
      <c r="V54" s="90">
        <v>42621</v>
      </c>
      <c r="W54" s="91">
        <v>42627</v>
      </c>
      <c r="X54" s="92"/>
    </row>
    <row r="55" spans="1:24" s="93" customFormat="1" ht="24.95" customHeight="1" x14ac:dyDescent="0.35">
      <c r="A55" s="78">
        <v>50</v>
      </c>
      <c r="B55" s="79" t="s">
        <v>505</v>
      </c>
      <c r="C55" s="79" t="s">
        <v>546</v>
      </c>
      <c r="D55" s="80" t="s">
        <v>547</v>
      </c>
      <c r="E55" s="81">
        <v>2</v>
      </c>
      <c r="F55" s="79" t="s">
        <v>3</v>
      </c>
      <c r="G55" s="82">
        <v>60</v>
      </c>
      <c r="H55" s="83">
        <v>42645</v>
      </c>
      <c r="I55" s="84" t="s">
        <v>178</v>
      </c>
      <c r="J55" s="79">
        <v>6</v>
      </c>
      <c r="K55" s="79">
        <v>4</v>
      </c>
      <c r="L55" s="87">
        <v>4</v>
      </c>
      <c r="M55" s="79">
        <v>1</v>
      </c>
      <c r="N55" s="88"/>
      <c r="O55" s="79"/>
      <c r="P55" s="79"/>
      <c r="Q55" s="79"/>
      <c r="R55" s="79"/>
      <c r="S55" s="79"/>
      <c r="T55" s="97"/>
      <c r="U55" s="89">
        <v>0</v>
      </c>
      <c r="V55" s="90">
        <v>42621</v>
      </c>
      <c r="W55" s="91">
        <v>42627</v>
      </c>
      <c r="X55" s="94"/>
    </row>
    <row r="56" spans="1:24" s="93" customFormat="1" ht="24.95" customHeight="1" x14ac:dyDescent="0.35">
      <c r="A56" s="78">
        <v>51</v>
      </c>
      <c r="B56" s="79" t="s">
        <v>505</v>
      </c>
      <c r="C56" s="79" t="s">
        <v>548</v>
      </c>
      <c r="D56" s="80" t="s">
        <v>549</v>
      </c>
      <c r="E56" s="81">
        <v>3</v>
      </c>
      <c r="F56" s="79" t="s">
        <v>3</v>
      </c>
      <c r="G56" s="82">
        <v>90</v>
      </c>
      <c r="H56" s="83">
        <v>42645</v>
      </c>
      <c r="I56" s="84" t="s">
        <v>178</v>
      </c>
      <c r="J56" s="79">
        <v>6</v>
      </c>
      <c r="K56" s="79">
        <v>2</v>
      </c>
      <c r="L56" s="87">
        <v>2</v>
      </c>
      <c r="M56" s="79">
        <v>1</v>
      </c>
      <c r="N56" s="88"/>
      <c r="O56" s="79"/>
      <c r="P56" s="79"/>
      <c r="Q56" s="79"/>
      <c r="R56" s="79"/>
      <c r="S56" s="79"/>
      <c r="T56" s="98"/>
      <c r="U56" s="89">
        <v>0</v>
      </c>
      <c r="V56" s="90">
        <v>42621</v>
      </c>
      <c r="W56" s="91">
        <v>42627</v>
      </c>
      <c r="X56" s="94"/>
    </row>
    <row r="57" spans="1:24" s="93" customFormat="1" ht="24.95" customHeight="1" x14ac:dyDescent="0.35">
      <c r="A57" s="78">
        <v>52</v>
      </c>
      <c r="B57" s="79" t="s">
        <v>505</v>
      </c>
      <c r="C57" s="79" t="s">
        <v>122</v>
      </c>
      <c r="D57" s="80" t="s">
        <v>123</v>
      </c>
      <c r="E57" s="81">
        <v>2</v>
      </c>
      <c r="F57" s="79" t="s">
        <v>3</v>
      </c>
      <c r="G57" s="82">
        <v>75</v>
      </c>
      <c r="H57" s="83">
        <v>42645</v>
      </c>
      <c r="I57" s="84" t="s">
        <v>178</v>
      </c>
      <c r="J57" s="79">
        <v>6</v>
      </c>
      <c r="K57" s="79">
        <v>3</v>
      </c>
      <c r="L57" s="87">
        <v>3</v>
      </c>
      <c r="M57" s="79">
        <v>1</v>
      </c>
      <c r="N57" s="88"/>
      <c r="O57" s="79"/>
      <c r="P57" s="79"/>
      <c r="Q57" s="79"/>
      <c r="R57" s="79"/>
      <c r="S57" s="79"/>
      <c r="T57" s="99"/>
      <c r="U57" s="89">
        <v>0</v>
      </c>
      <c r="V57" s="90">
        <v>42621</v>
      </c>
      <c r="W57" s="91">
        <v>42627</v>
      </c>
      <c r="X57" s="94"/>
    </row>
    <row r="58" spans="1:24" s="93" customFormat="1" ht="24.95" customHeight="1" x14ac:dyDescent="0.35">
      <c r="A58" s="78">
        <v>53</v>
      </c>
      <c r="B58" s="79" t="s">
        <v>505</v>
      </c>
      <c r="C58" s="79" t="s">
        <v>550</v>
      </c>
      <c r="D58" s="80" t="s">
        <v>499</v>
      </c>
      <c r="E58" s="81">
        <v>2</v>
      </c>
      <c r="F58" s="79" t="s">
        <v>3</v>
      </c>
      <c r="G58" s="82">
        <v>60</v>
      </c>
      <c r="H58" s="83">
        <v>42645</v>
      </c>
      <c r="I58" s="84" t="s">
        <v>178</v>
      </c>
      <c r="J58" s="79">
        <v>6</v>
      </c>
      <c r="K58" s="79">
        <v>39</v>
      </c>
      <c r="L58" s="87">
        <v>39</v>
      </c>
      <c r="M58" s="79">
        <v>1</v>
      </c>
      <c r="N58" s="88"/>
      <c r="O58" s="79"/>
      <c r="P58" s="79"/>
      <c r="Q58" s="79"/>
      <c r="R58" s="79"/>
      <c r="S58" s="97"/>
      <c r="T58" s="79"/>
      <c r="U58" s="89">
        <v>0</v>
      </c>
      <c r="V58" s="90">
        <v>42621</v>
      </c>
      <c r="W58" s="91">
        <v>42627</v>
      </c>
      <c r="X58" s="94"/>
    </row>
    <row r="59" spans="1:24" s="93" customFormat="1" ht="24.95" customHeight="1" x14ac:dyDescent="0.35">
      <c r="A59" s="78">
        <v>54</v>
      </c>
      <c r="B59" s="79" t="s">
        <v>507</v>
      </c>
      <c r="C59" s="79" t="s">
        <v>551</v>
      </c>
      <c r="D59" s="80" t="s">
        <v>212</v>
      </c>
      <c r="E59" s="81">
        <v>2</v>
      </c>
      <c r="F59" s="79" t="s">
        <v>3</v>
      </c>
      <c r="G59" s="82">
        <v>90</v>
      </c>
      <c r="H59" s="83">
        <v>42645</v>
      </c>
      <c r="I59" s="84" t="s">
        <v>178</v>
      </c>
      <c r="J59" s="79">
        <v>6</v>
      </c>
      <c r="K59" s="79">
        <v>2</v>
      </c>
      <c r="L59" s="87">
        <v>2</v>
      </c>
      <c r="M59" s="79">
        <v>1</v>
      </c>
      <c r="N59" s="88"/>
      <c r="O59" s="79"/>
      <c r="P59" s="79"/>
      <c r="Q59" s="79"/>
      <c r="R59" s="79"/>
      <c r="S59" s="98"/>
      <c r="T59" s="79"/>
      <c r="U59" s="89">
        <v>0</v>
      </c>
      <c r="V59" s="90">
        <v>42621</v>
      </c>
      <c r="W59" s="91">
        <v>42627</v>
      </c>
      <c r="X59" s="94"/>
    </row>
    <row r="60" spans="1:24" s="93" customFormat="1" ht="24.95" customHeight="1" x14ac:dyDescent="0.35">
      <c r="A60" s="78">
        <v>55</v>
      </c>
      <c r="B60" s="79" t="s">
        <v>507</v>
      </c>
      <c r="C60" s="79" t="s">
        <v>552</v>
      </c>
      <c r="D60" s="80" t="s">
        <v>553</v>
      </c>
      <c r="E60" s="81">
        <v>3</v>
      </c>
      <c r="F60" s="79" t="s">
        <v>3</v>
      </c>
      <c r="G60" s="82">
        <v>90</v>
      </c>
      <c r="H60" s="83">
        <v>42645</v>
      </c>
      <c r="I60" s="84" t="s">
        <v>178</v>
      </c>
      <c r="J60" s="79">
        <v>6</v>
      </c>
      <c r="K60" s="79">
        <v>7</v>
      </c>
      <c r="L60" s="87">
        <v>7</v>
      </c>
      <c r="M60" s="79">
        <v>1</v>
      </c>
      <c r="N60" s="88"/>
      <c r="O60" s="79"/>
      <c r="P60" s="79"/>
      <c r="Q60" s="79"/>
      <c r="R60" s="79"/>
      <c r="S60" s="99"/>
      <c r="T60" s="79"/>
      <c r="U60" s="89">
        <v>0</v>
      </c>
      <c r="V60" s="90">
        <v>42621</v>
      </c>
      <c r="W60" s="91">
        <v>42627</v>
      </c>
      <c r="X60" s="94"/>
    </row>
    <row r="61" spans="1:24" s="93" customFormat="1" ht="24.95" customHeight="1" x14ac:dyDescent="0.35">
      <c r="A61" s="78">
        <v>56</v>
      </c>
      <c r="B61" s="79" t="s">
        <v>505</v>
      </c>
      <c r="C61" s="79" t="s">
        <v>554</v>
      </c>
      <c r="D61" s="80" t="s">
        <v>555</v>
      </c>
      <c r="E61" s="81">
        <v>2</v>
      </c>
      <c r="F61" s="79" t="s">
        <v>3</v>
      </c>
      <c r="G61" s="82">
        <v>90</v>
      </c>
      <c r="H61" s="83">
        <v>42645</v>
      </c>
      <c r="I61" s="84" t="s">
        <v>178</v>
      </c>
      <c r="J61" s="79">
        <v>6</v>
      </c>
      <c r="K61" s="79">
        <v>1</v>
      </c>
      <c r="L61" s="87">
        <v>1</v>
      </c>
      <c r="M61" s="79">
        <v>1</v>
      </c>
      <c r="N61" s="88"/>
      <c r="O61" s="79"/>
      <c r="P61" s="79"/>
      <c r="Q61" s="97"/>
      <c r="R61" s="79"/>
      <c r="S61" s="79"/>
      <c r="T61" s="79"/>
      <c r="U61" s="89">
        <v>0</v>
      </c>
      <c r="V61" s="90">
        <v>42621</v>
      </c>
      <c r="W61" s="91">
        <v>42627</v>
      </c>
      <c r="X61" s="92"/>
    </row>
    <row r="62" spans="1:24" s="93" customFormat="1" ht="24.95" customHeight="1" x14ac:dyDescent="0.35">
      <c r="A62" s="78">
        <v>57</v>
      </c>
      <c r="B62" s="79" t="s">
        <v>505</v>
      </c>
      <c r="C62" s="79" t="s">
        <v>556</v>
      </c>
      <c r="D62" s="80" t="s">
        <v>557</v>
      </c>
      <c r="E62" s="81">
        <v>1</v>
      </c>
      <c r="F62" s="79" t="s">
        <v>177</v>
      </c>
      <c r="G62" s="82">
        <v>0</v>
      </c>
      <c r="H62" s="83">
        <v>42651</v>
      </c>
      <c r="I62" s="84" t="s">
        <v>466</v>
      </c>
      <c r="J62" s="79" t="s">
        <v>8</v>
      </c>
      <c r="K62" s="79">
        <v>6</v>
      </c>
      <c r="L62" s="87">
        <v>0</v>
      </c>
      <c r="M62" s="79" t="s">
        <v>414</v>
      </c>
      <c r="N62" s="88"/>
      <c r="O62" s="79"/>
      <c r="P62" s="79"/>
      <c r="Q62" s="98"/>
      <c r="R62" s="79"/>
      <c r="S62" s="79"/>
      <c r="T62" s="79"/>
      <c r="U62" s="89">
        <v>0</v>
      </c>
      <c r="V62" s="90">
        <v>42621</v>
      </c>
      <c r="W62" s="91">
        <v>42627</v>
      </c>
      <c r="X62" s="94"/>
    </row>
    <row r="63" spans="1:24" s="93" customFormat="1" ht="24.95" customHeight="1" x14ac:dyDescent="0.35">
      <c r="A63" s="78">
        <v>58</v>
      </c>
      <c r="B63" s="79" t="s">
        <v>507</v>
      </c>
      <c r="C63" s="79" t="s">
        <v>558</v>
      </c>
      <c r="D63" s="80" t="s">
        <v>247</v>
      </c>
      <c r="E63" s="81">
        <v>0</v>
      </c>
      <c r="F63" s="79" t="s">
        <v>133</v>
      </c>
      <c r="G63" s="82">
        <v>0</v>
      </c>
      <c r="H63" s="83">
        <v>42651</v>
      </c>
      <c r="I63" s="84" t="s">
        <v>466</v>
      </c>
      <c r="J63" s="79" t="s">
        <v>8</v>
      </c>
      <c r="K63" s="79" t="s">
        <v>572</v>
      </c>
      <c r="L63" s="87">
        <v>0</v>
      </c>
      <c r="M63" s="79" t="s">
        <v>414</v>
      </c>
      <c r="N63" s="88"/>
      <c r="O63" s="79"/>
      <c r="P63" s="79"/>
      <c r="Q63" s="99"/>
      <c r="R63" s="79"/>
      <c r="S63" s="79"/>
      <c r="T63" s="79"/>
      <c r="U63" s="89">
        <v>0</v>
      </c>
      <c r="V63" s="90">
        <v>42622</v>
      </c>
      <c r="W63" s="91">
        <v>42628</v>
      </c>
      <c r="X63" s="94"/>
    </row>
    <row r="64" spans="1:24" s="93" customFormat="1" ht="24.95" customHeight="1" x14ac:dyDescent="0.35">
      <c r="A64" s="78">
        <v>60</v>
      </c>
      <c r="B64" s="79" t="s">
        <v>505</v>
      </c>
      <c r="C64" s="79" t="s">
        <v>18</v>
      </c>
      <c r="D64" s="80" t="s">
        <v>19</v>
      </c>
      <c r="E64" s="81">
        <v>4</v>
      </c>
      <c r="F64" s="79" t="s">
        <v>3</v>
      </c>
      <c r="G64" s="82">
        <v>90</v>
      </c>
      <c r="H64" s="83">
        <v>42651</v>
      </c>
      <c r="I64" s="84" t="s">
        <v>466</v>
      </c>
      <c r="J64" s="79">
        <v>5</v>
      </c>
      <c r="K64" s="79">
        <v>186</v>
      </c>
      <c r="L64" s="87">
        <v>47</v>
      </c>
      <c r="M64" s="79">
        <v>4</v>
      </c>
      <c r="N64" s="88"/>
      <c r="O64" s="79"/>
      <c r="P64" s="79"/>
      <c r="Q64" s="79"/>
      <c r="R64" s="79"/>
      <c r="S64" s="79"/>
      <c r="T64" s="79"/>
      <c r="U64" s="89">
        <v>0</v>
      </c>
      <c r="V64" s="90">
        <v>42622</v>
      </c>
      <c r="W64" s="91">
        <v>42628</v>
      </c>
      <c r="X64" s="94"/>
    </row>
    <row r="65" spans="1:24" s="93" customFormat="1" ht="24.95" customHeight="1" x14ac:dyDescent="0.35">
      <c r="A65" s="78">
        <v>62</v>
      </c>
      <c r="B65" s="79" t="s">
        <v>507</v>
      </c>
      <c r="C65" s="79" t="s">
        <v>468</v>
      </c>
      <c r="D65" s="80" t="s">
        <v>467</v>
      </c>
      <c r="E65" s="81">
        <v>1</v>
      </c>
      <c r="F65" s="79" t="s">
        <v>177</v>
      </c>
      <c r="G65" s="82">
        <v>0</v>
      </c>
      <c r="H65" s="83">
        <v>42651</v>
      </c>
      <c r="I65" s="84" t="s">
        <v>466</v>
      </c>
      <c r="J65" s="79">
        <v>5</v>
      </c>
      <c r="K65" s="79">
        <v>6</v>
      </c>
      <c r="L65" s="87">
        <v>0</v>
      </c>
      <c r="M65" s="79" t="s">
        <v>414</v>
      </c>
      <c r="N65" s="88"/>
      <c r="O65" s="79"/>
      <c r="P65" s="79"/>
      <c r="Q65" s="79"/>
      <c r="R65" s="79"/>
      <c r="S65" s="79"/>
      <c r="T65" s="79"/>
      <c r="U65" s="89">
        <v>0</v>
      </c>
      <c r="V65" s="90">
        <v>42622</v>
      </c>
      <c r="W65" s="91">
        <v>42628</v>
      </c>
      <c r="X65" s="94"/>
    </row>
    <row r="66" spans="1:24" s="93" customFormat="1" ht="24.95" customHeight="1" x14ac:dyDescent="0.35">
      <c r="A66" s="78">
        <v>63</v>
      </c>
      <c r="B66" s="79" t="s">
        <v>507</v>
      </c>
      <c r="C66" s="79" t="s">
        <v>559</v>
      </c>
      <c r="D66" s="80" t="s">
        <v>247</v>
      </c>
      <c r="E66" s="81">
        <v>2</v>
      </c>
      <c r="F66" s="79" t="s">
        <v>133</v>
      </c>
      <c r="G66" s="82">
        <v>0</v>
      </c>
      <c r="H66" s="83">
        <v>42651</v>
      </c>
      <c r="I66" s="84" t="s">
        <v>466</v>
      </c>
      <c r="J66" s="79">
        <v>5</v>
      </c>
      <c r="K66" s="79" t="s">
        <v>572</v>
      </c>
      <c r="L66" s="87">
        <v>0</v>
      </c>
      <c r="M66" s="79" t="s">
        <v>414</v>
      </c>
      <c r="N66" s="88"/>
      <c r="O66" s="79"/>
      <c r="P66" s="79"/>
      <c r="Q66" s="79"/>
      <c r="R66" s="79"/>
      <c r="S66" s="79"/>
      <c r="T66" s="79"/>
      <c r="U66" s="89">
        <v>0</v>
      </c>
      <c r="V66" s="90">
        <v>42622</v>
      </c>
      <c r="W66" s="91">
        <v>42628</v>
      </c>
      <c r="X66" s="94"/>
    </row>
    <row r="67" spans="1:24" s="93" customFormat="1" ht="24.95" customHeight="1" x14ac:dyDescent="0.35">
      <c r="A67" s="78">
        <v>64</v>
      </c>
      <c r="B67" s="79" t="s">
        <v>507</v>
      </c>
      <c r="C67" s="79" t="s">
        <v>559</v>
      </c>
      <c r="D67" s="80" t="s">
        <v>247</v>
      </c>
      <c r="E67" s="81">
        <v>2</v>
      </c>
      <c r="F67" s="79" t="s">
        <v>133</v>
      </c>
      <c r="G67" s="82">
        <v>0</v>
      </c>
      <c r="H67" s="83">
        <v>42651</v>
      </c>
      <c r="I67" s="84" t="s">
        <v>466</v>
      </c>
      <c r="J67" s="79">
        <v>5</v>
      </c>
      <c r="K67" s="79" t="s">
        <v>572</v>
      </c>
      <c r="L67" s="87">
        <v>0</v>
      </c>
      <c r="M67" s="79" t="s">
        <v>414</v>
      </c>
      <c r="N67" s="88"/>
      <c r="O67" s="79"/>
      <c r="P67" s="79"/>
      <c r="Q67" s="79"/>
      <c r="R67" s="79"/>
      <c r="S67" s="79"/>
      <c r="T67" s="79"/>
      <c r="U67" s="89">
        <v>0</v>
      </c>
      <c r="V67" s="90">
        <v>42622</v>
      </c>
      <c r="W67" s="91">
        <v>42628</v>
      </c>
      <c r="X67" s="94"/>
    </row>
    <row r="68" spans="1:24" s="93" customFormat="1" ht="24.95" customHeight="1" x14ac:dyDescent="0.35">
      <c r="A68" s="78">
        <v>65</v>
      </c>
      <c r="B68" s="79" t="s">
        <v>505</v>
      </c>
      <c r="C68" s="79" t="s">
        <v>490</v>
      </c>
      <c r="D68" s="80" t="s">
        <v>491</v>
      </c>
      <c r="E68" s="81">
        <v>2</v>
      </c>
      <c r="F68" s="79" t="s">
        <v>3</v>
      </c>
      <c r="G68" s="82">
        <v>90</v>
      </c>
      <c r="H68" s="83">
        <v>42651</v>
      </c>
      <c r="I68" s="84" t="s">
        <v>466</v>
      </c>
      <c r="J68" s="79">
        <v>6</v>
      </c>
      <c r="K68" s="79">
        <v>121</v>
      </c>
      <c r="L68" s="87">
        <v>45</v>
      </c>
      <c r="M68" s="79">
        <v>3</v>
      </c>
      <c r="N68" s="88"/>
      <c r="O68" s="79"/>
      <c r="P68" s="79"/>
      <c r="Q68" s="79"/>
      <c r="R68" s="79"/>
      <c r="S68" s="79"/>
      <c r="T68" s="79"/>
      <c r="U68" s="89">
        <v>0</v>
      </c>
      <c r="V68" s="90">
        <v>42622</v>
      </c>
      <c r="W68" s="91">
        <v>42628</v>
      </c>
      <c r="X68" s="94"/>
    </row>
    <row r="69" spans="1:24" s="93" customFormat="1" ht="24.95" customHeight="1" x14ac:dyDescent="0.35">
      <c r="A69" s="78">
        <v>66</v>
      </c>
      <c r="B69" s="79" t="s">
        <v>507</v>
      </c>
      <c r="C69" s="79" t="s">
        <v>503</v>
      </c>
      <c r="D69" s="80" t="s">
        <v>502</v>
      </c>
      <c r="E69" s="81">
        <v>2</v>
      </c>
      <c r="F69" s="79" t="s">
        <v>177</v>
      </c>
      <c r="G69" s="82">
        <v>0</v>
      </c>
      <c r="H69" s="83">
        <v>42651</v>
      </c>
      <c r="I69" s="84" t="s">
        <v>466</v>
      </c>
      <c r="J69" s="79" t="s">
        <v>354</v>
      </c>
      <c r="K69" s="79">
        <v>16</v>
      </c>
      <c r="L69" s="87">
        <v>0</v>
      </c>
      <c r="M69" s="79" t="s">
        <v>414</v>
      </c>
      <c r="N69" s="88"/>
      <c r="O69" s="79"/>
      <c r="P69" s="79"/>
      <c r="Q69" s="79"/>
      <c r="R69" s="79"/>
      <c r="S69" s="79"/>
      <c r="T69" s="79"/>
      <c r="U69" s="89">
        <v>0</v>
      </c>
      <c r="V69" s="90">
        <v>42621</v>
      </c>
      <c r="W69" s="91">
        <v>42623</v>
      </c>
      <c r="X69" s="94"/>
    </row>
    <row r="70" spans="1:24" s="93" customFormat="1" ht="24.95" customHeight="1" x14ac:dyDescent="0.35">
      <c r="A70" s="78">
        <v>69</v>
      </c>
      <c r="B70" s="79" t="s">
        <v>507</v>
      </c>
      <c r="C70" s="79" t="s">
        <v>560</v>
      </c>
      <c r="D70" s="80" t="s">
        <v>148</v>
      </c>
      <c r="E70" s="81">
        <v>1</v>
      </c>
      <c r="F70" s="79" t="s">
        <v>133</v>
      </c>
      <c r="G70" s="82">
        <v>0</v>
      </c>
      <c r="H70" s="83">
        <v>42651</v>
      </c>
      <c r="I70" s="84" t="s">
        <v>466</v>
      </c>
      <c r="J70" s="79" t="s">
        <v>354</v>
      </c>
      <c r="K70" s="79" t="s">
        <v>572</v>
      </c>
      <c r="L70" s="87">
        <v>0</v>
      </c>
      <c r="M70" s="79" t="s">
        <v>414</v>
      </c>
      <c r="N70" s="88"/>
      <c r="O70" s="79"/>
      <c r="P70" s="79"/>
      <c r="Q70" s="79"/>
      <c r="R70" s="79"/>
      <c r="S70" s="79"/>
      <c r="T70" s="79"/>
      <c r="U70" s="89">
        <v>0</v>
      </c>
      <c r="V70" s="90">
        <v>42622</v>
      </c>
      <c r="W70" s="91">
        <v>42628</v>
      </c>
      <c r="X70" s="94"/>
    </row>
    <row r="71" spans="1:24" s="93" customFormat="1" ht="24.95" customHeight="1" x14ac:dyDescent="0.35">
      <c r="A71" s="78">
        <v>70</v>
      </c>
      <c r="B71" s="79" t="s">
        <v>507</v>
      </c>
      <c r="C71" s="79" t="s">
        <v>560</v>
      </c>
      <c r="D71" s="80" t="s">
        <v>148</v>
      </c>
      <c r="E71" s="81">
        <v>1</v>
      </c>
      <c r="F71" s="79" t="s">
        <v>133</v>
      </c>
      <c r="G71" s="82">
        <v>0</v>
      </c>
      <c r="H71" s="83">
        <v>42651</v>
      </c>
      <c r="I71" s="84" t="s">
        <v>466</v>
      </c>
      <c r="J71" s="79" t="s">
        <v>354</v>
      </c>
      <c r="K71" s="79" t="s">
        <v>572</v>
      </c>
      <c r="L71" s="87">
        <v>0</v>
      </c>
      <c r="M71" s="79" t="s">
        <v>414</v>
      </c>
      <c r="N71" s="88"/>
      <c r="O71" s="79"/>
      <c r="P71" s="79"/>
      <c r="Q71" s="79"/>
      <c r="R71" s="79"/>
      <c r="S71" s="79"/>
      <c r="T71" s="79"/>
      <c r="U71" s="89">
        <v>0</v>
      </c>
      <c r="V71" s="90">
        <v>42622</v>
      </c>
      <c r="W71" s="91">
        <v>42628</v>
      </c>
      <c r="X71" s="94"/>
    </row>
    <row r="72" spans="1:24" s="93" customFormat="1" ht="24.95" customHeight="1" x14ac:dyDescent="0.35">
      <c r="A72" s="78">
        <v>73</v>
      </c>
      <c r="B72" s="79" t="s">
        <v>507</v>
      </c>
      <c r="C72" s="79" t="s">
        <v>504</v>
      </c>
      <c r="D72" s="80" t="s">
        <v>502</v>
      </c>
      <c r="E72" s="81">
        <v>2</v>
      </c>
      <c r="F72" s="79" t="s">
        <v>177</v>
      </c>
      <c r="G72" s="82">
        <v>0</v>
      </c>
      <c r="H72" s="83">
        <v>42651</v>
      </c>
      <c r="I72" s="84" t="s">
        <v>466</v>
      </c>
      <c r="J72" s="79" t="s">
        <v>8</v>
      </c>
      <c r="K72" s="79">
        <v>20</v>
      </c>
      <c r="L72" s="87">
        <v>0</v>
      </c>
      <c r="M72" s="79" t="s">
        <v>414</v>
      </c>
      <c r="N72" s="88"/>
      <c r="O72" s="79"/>
      <c r="P72" s="79"/>
      <c r="Q72" s="79"/>
      <c r="R72" s="79"/>
      <c r="S72" s="79"/>
      <c r="T72" s="79"/>
      <c r="U72" s="89">
        <v>0</v>
      </c>
      <c r="V72" s="90">
        <v>42622</v>
      </c>
      <c r="W72" s="91">
        <v>42628</v>
      </c>
      <c r="X72" s="94"/>
    </row>
    <row r="73" spans="1:24" s="93" customFormat="1" ht="24.95" customHeight="1" x14ac:dyDescent="0.35">
      <c r="A73" s="78">
        <v>75</v>
      </c>
      <c r="B73" s="79" t="s">
        <v>505</v>
      </c>
      <c r="C73" s="79" t="s">
        <v>561</v>
      </c>
      <c r="D73" s="80" t="s">
        <v>562</v>
      </c>
      <c r="E73" s="81">
        <v>2</v>
      </c>
      <c r="F73" s="79" t="s">
        <v>177</v>
      </c>
      <c r="G73" s="82">
        <v>0</v>
      </c>
      <c r="H73" s="83">
        <v>42651</v>
      </c>
      <c r="I73" s="84" t="s">
        <v>466</v>
      </c>
      <c r="J73" s="79" t="s">
        <v>8</v>
      </c>
      <c r="K73" s="79">
        <v>9</v>
      </c>
      <c r="L73" s="87">
        <v>0</v>
      </c>
      <c r="M73" s="79" t="s">
        <v>414</v>
      </c>
      <c r="N73" s="88"/>
      <c r="O73" s="79"/>
      <c r="P73" s="79"/>
      <c r="Q73" s="79"/>
      <c r="R73" s="79"/>
      <c r="S73" s="79"/>
      <c r="T73" s="79"/>
      <c r="U73" s="89">
        <v>0</v>
      </c>
      <c r="V73" s="90">
        <v>42622</v>
      </c>
      <c r="W73" s="91">
        <v>42628</v>
      </c>
      <c r="X73" s="94"/>
    </row>
    <row r="74" spans="1:24" s="93" customFormat="1" ht="24.95" customHeight="1" x14ac:dyDescent="0.35">
      <c r="A74" s="78">
        <v>76</v>
      </c>
      <c r="B74" s="79" t="s">
        <v>505</v>
      </c>
      <c r="C74" s="79" t="s">
        <v>308</v>
      </c>
      <c r="D74" s="80" t="s">
        <v>247</v>
      </c>
      <c r="E74" s="81">
        <v>2</v>
      </c>
      <c r="F74" s="79" t="s">
        <v>177</v>
      </c>
      <c r="G74" s="82">
        <v>0</v>
      </c>
      <c r="H74" s="83">
        <v>42658</v>
      </c>
      <c r="I74" s="84" t="s">
        <v>466</v>
      </c>
      <c r="J74" s="79" t="s">
        <v>8</v>
      </c>
      <c r="K74" s="79">
        <v>13</v>
      </c>
      <c r="L74" s="87">
        <v>0</v>
      </c>
      <c r="M74" s="79" t="s">
        <v>414</v>
      </c>
      <c r="N74" s="88"/>
      <c r="O74" s="79"/>
      <c r="P74" s="79"/>
      <c r="Q74" s="79"/>
      <c r="R74" s="79"/>
      <c r="S74" s="79"/>
      <c r="T74" s="79"/>
      <c r="U74" s="89">
        <v>0</v>
      </c>
      <c r="V74" s="90">
        <v>42622</v>
      </c>
      <c r="W74" s="91">
        <v>42628</v>
      </c>
      <c r="X74" s="94"/>
    </row>
    <row r="75" spans="1:24" s="93" customFormat="1" ht="24.95" customHeight="1" x14ac:dyDescent="0.35">
      <c r="A75" s="78">
        <v>77</v>
      </c>
      <c r="B75" s="79" t="s">
        <v>505</v>
      </c>
      <c r="C75" s="79" t="s">
        <v>318</v>
      </c>
      <c r="D75" s="80" t="s">
        <v>319</v>
      </c>
      <c r="E75" s="81">
        <v>2</v>
      </c>
      <c r="F75" s="79" t="s">
        <v>177</v>
      </c>
      <c r="G75" s="82">
        <v>0</v>
      </c>
      <c r="H75" s="83">
        <v>42658</v>
      </c>
      <c r="I75" s="84" t="s">
        <v>466</v>
      </c>
      <c r="J75" s="79">
        <v>5</v>
      </c>
      <c r="K75" s="79">
        <v>2</v>
      </c>
      <c r="L75" s="87">
        <v>0</v>
      </c>
      <c r="M75" s="79" t="s">
        <v>414</v>
      </c>
      <c r="N75" s="88"/>
      <c r="O75" s="79"/>
      <c r="P75" s="79"/>
      <c r="Q75" s="79"/>
      <c r="R75" s="79"/>
      <c r="S75" s="79"/>
      <c r="T75" s="79"/>
      <c r="U75" s="89">
        <v>0</v>
      </c>
      <c r="V75" s="90">
        <v>42621</v>
      </c>
      <c r="W75" s="91">
        <v>42623</v>
      </c>
      <c r="X75" s="92"/>
    </row>
    <row r="76" spans="1:24" s="93" customFormat="1" ht="24.95" customHeight="1" x14ac:dyDescent="0.35">
      <c r="A76" s="78">
        <v>78</v>
      </c>
      <c r="B76" s="79" t="s">
        <v>505</v>
      </c>
      <c r="C76" s="79" t="s">
        <v>563</v>
      </c>
      <c r="D76" s="80" t="s">
        <v>103</v>
      </c>
      <c r="E76" s="81">
        <v>2</v>
      </c>
      <c r="F76" s="79" t="s">
        <v>177</v>
      </c>
      <c r="G76" s="82">
        <v>0</v>
      </c>
      <c r="H76" s="83">
        <v>42658</v>
      </c>
      <c r="I76" s="84" t="s">
        <v>466</v>
      </c>
      <c r="J76" s="79">
        <v>5</v>
      </c>
      <c r="K76" s="79">
        <v>5</v>
      </c>
      <c r="L76" s="87">
        <v>0</v>
      </c>
      <c r="M76" s="79" t="s">
        <v>414</v>
      </c>
      <c r="N76" s="88"/>
      <c r="O76" s="79"/>
      <c r="P76" s="79"/>
      <c r="Q76" s="79"/>
      <c r="R76" s="79"/>
      <c r="S76" s="79"/>
      <c r="T76" s="79"/>
      <c r="U76" s="89">
        <v>0</v>
      </c>
      <c r="V76" s="90">
        <v>42621</v>
      </c>
      <c r="W76" s="91">
        <v>42623</v>
      </c>
      <c r="X76" s="92"/>
    </row>
    <row r="77" spans="1:24" s="93" customFormat="1" ht="24.95" customHeight="1" x14ac:dyDescent="0.35">
      <c r="A77" s="78">
        <v>79</v>
      </c>
      <c r="B77" s="79" t="s">
        <v>505</v>
      </c>
      <c r="C77" s="79" t="s">
        <v>564</v>
      </c>
      <c r="D77" s="80" t="s">
        <v>176</v>
      </c>
      <c r="E77" s="81">
        <v>1</v>
      </c>
      <c r="F77" s="79" t="s">
        <v>177</v>
      </c>
      <c r="G77" s="82">
        <v>0</v>
      </c>
      <c r="H77" s="83">
        <v>42658</v>
      </c>
      <c r="I77" s="84" t="s">
        <v>466</v>
      </c>
      <c r="J77" s="79" t="s">
        <v>354</v>
      </c>
      <c r="K77" s="79">
        <v>58</v>
      </c>
      <c r="L77" s="87">
        <v>0</v>
      </c>
      <c r="M77" s="79" t="s">
        <v>414</v>
      </c>
      <c r="N77" s="88"/>
      <c r="O77" s="79"/>
      <c r="P77" s="79"/>
      <c r="Q77" s="79"/>
      <c r="R77" s="79"/>
      <c r="S77" s="79"/>
      <c r="T77" s="79"/>
      <c r="U77" s="89">
        <v>0</v>
      </c>
      <c r="V77" s="90">
        <v>42625</v>
      </c>
      <c r="W77" s="91">
        <v>42629</v>
      </c>
      <c r="X77" s="94"/>
    </row>
    <row r="78" spans="1:24" s="93" customFormat="1" ht="24.95" customHeight="1" x14ac:dyDescent="0.35">
      <c r="A78" s="78">
        <v>80</v>
      </c>
      <c r="B78" s="79" t="s">
        <v>505</v>
      </c>
      <c r="C78" s="79" t="s">
        <v>565</v>
      </c>
      <c r="D78" s="80" t="s">
        <v>176</v>
      </c>
      <c r="E78" s="81">
        <v>1</v>
      </c>
      <c r="F78" s="79" t="s">
        <v>177</v>
      </c>
      <c r="G78" s="82">
        <v>0</v>
      </c>
      <c r="H78" s="83">
        <v>42658</v>
      </c>
      <c r="I78" s="84" t="s">
        <v>466</v>
      </c>
      <c r="J78" s="79" t="s">
        <v>354</v>
      </c>
      <c r="K78" s="79">
        <v>83</v>
      </c>
      <c r="L78" s="87">
        <v>0</v>
      </c>
      <c r="M78" s="79" t="s">
        <v>414</v>
      </c>
      <c r="N78" s="88"/>
      <c r="O78" s="79"/>
      <c r="P78" s="79"/>
      <c r="Q78" s="79"/>
      <c r="R78" s="79"/>
      <c r="S78" s="79"/>
      <c r="T78" s="79"/>
      <c r="U78" s="89">
        <v>0</v>
      </c>
      <c r="V78" s="90">
        <v>42625</v>
      </c>
      <c r="W78" s="91">
        <v>42629</v>
      </c>
      <c r="X78" s="92"/>
    </row>
    <row r="79" spans="1:24" s="93" customFormat="1" ht="24.95" customHeight="1" x14ac:dyDescent="0.35">
      <c r="A79" s="78">
        <v>81</v>
      </c>
      <c r="B79" s="85" t="s">
        <v>507</v>
      </c>
      <c r="C79" s="79" t="s">
        <v>566</v>
      </c>
      <c r="D79" s="80" t="s">
        <v>492</v>
      </c>
      <c r="E79" s="81">
        <v>2</v>
      </c>
      <c r="F79" s="79" t="s">
        <v>177</v>
      </c>
      <c r="G79" s="82">
        <v>0</v>
      </c>
      <c r="H79" s="83">
        <v>42658</v>
      </c>
      <c r="I79" s="84" t="s">
        <v>466</v>
      </c>
      <c r="J79" s="79" t="s">
        <v>354</v>
      </c>
      <c r="K79" s="79">
        <v>14</v>
      </c>
      <c r="L79" s="87">
        <v>0</v>
      </c>
      <c r="M79" s="79" t="s">
        <v>414</v>
      </c>
      <c r="N79" s="88"/>
      <c r="O79" s="79"/>
      <c r="P79" s="79"/>
      <c r="Q79" s="79"/>
      <c r="R79" s="79"/>
      <c r="S79" s="79"/>
      <c r="T79" s="79"/>
      <c r="U79" s="89">
        <v>0</v>
      </c>
      <c r="V79" s="90">
        <v>42625</v>
      </c>
      <c r="W79" s="91">
        <v>42629</v>
      </c>
      <c r="X79" s="94"/>
    </row>
    <row r="80" spans="1:24" s="93" customFormat="1" ht="24.95" customHeight="1" x14ac:dyDescent="0.35">
      <c r="A80" s="78">
        <v>82</v>
      </c>
      <c r="B80" s="79" t="s">
        <v>505</v>
      </c>
      <c r="C80" s="79" t="s">
        <v>567</v>
      </c>
      <c r="D80" s="80" t="s">
        <v>275</v>
      </c>
      <c r="E80" s="81">
        <v>2</v>
      </c>
      <c r="F80" s="79" t="s">
        <v>177</v>
      </c>
      <c r="G80" s="82">
        <v>0</v>
      </c>
      <c r="H80" s="83">
        <v>42658</v>
      </c>
      <c r="I80" s="84" t="s">
        <v>466</v>
      </c>
      <c r="J80" s="79" t="s">
        <v>354</v>
      </c>
      <c r="K80" s="79">
        <v>109</v>
      </c>
      <c r="L80" s="87">
        <v>0</v>
      </c>
      <c r="M80" s="79" t="s">
        <v>414</v>
      </c>
      <c r="N80" s="88"/>
      <c r="O80" s="79"/>
      <c r="P80" s="79"/>
      <c r="Q80" s="79"/>
      <c r="R80" s="79"/>
      <c r="S80" s="79"/>
      <c r="T80" s="79"/>
      <c r="U80" s="89">
        <v>0</v>
      </c>
      <c r="V80" s="90">
        <v>42625</v>
      </c>
      <c r="W80" s="91">
        <v>42629</v>
      </c>
      <c r="X80" s="94"/>
    </row>
    <row r="81" spans="1:24" s="93" customFormat="1" ht="24.95" customHeight="1" x14ac:dyDescent="0.35">
      <c r="A81" s="78">
        <v>83</v>
      </c>
      <c r="B81" s="79" t="s">
        <v>505</v>
      </c>
      <c r="C81" s="79" t="s">
        <v>497</v>
      </c>
      <c r="D81" s="80" t="s">
        <v>498</v>
      </c>
      <c r="E81" s="81">
        <v>2</v>
      </c>
      <c r="F81" s="79" t="s">
        <v>177</v>
      </c>
      <c r="G81" s="82">
        <v>0</v>
      </c>
      <c r="H81" s="83">
        <v>42658</v>
      </c>
      <c r="I81" s="84" t="s">
        <v>466</v>
      </c>
      <c r="J81" s="79" t="s">
        <v>354</v>
      </c>
      <c r="K81" s="79">
        <v>51</v>
      </c>
      <c r="L81" s="87">
        <v>0</v>
      </c>
      <c r="M81" s="79" t="s">
        <v>414</v>
      </c>
      <c r="N81" s="88"/>
      <c r="O81" s="79"/>
      <c r="P81" s="79"/>
      <c r="Q81" s="79"/>
      <c r="R81" s="79"/>
      <c r="S81" s="79"/>
      <c r="T81" s="79"/>
      <c r="U81" s="89">
        <v>0</v>
      </c>
      <c r="V81" s="90">
        <v>42625</v>
      </c>
      <c r="W81" s="91">
        <v>42629</v>
      </c>
      <c r="X81" s="94"/>
    </row>
    <row r="82" spans="1:24" s="93" customFormat="1" ht="24.95" customHeight="1" x14ac:dyDescent="0.35">
      <c r="A82" s="78">
        <v>88</v>
      </c>
      <c r="B82" s="79" t="s">
        <v>507</v>
      </c>
      <c r="C82" s="79" t="s">
        <v>560</v>
      </c>
      <c r="D82" s="80" t="s">
        <v>148</v>
      </c>
      <c r="E82" s="81">
        <v>1</v>
      </c>
      <c r="F82" s="79" t="s">
        <v>133</v>
      </c>
      <c r="G82" s="82">
        <v>0</v>
      </c>
      <c r="H82" s="83">
        <v>42658</v>
      </c>
      <c r="I82" s="84" t="s">
        <v>466</v>
      </c>
      <c r="J82" s="79" t="s">
        <v>354</v>
      </c>
      <c r="K82" s="79" t="s">
        <v>572</v>
      </c>
      <c r="L82" s="87">
        <v>0</v>
      </c>
      <c r="M82" s="79" t="s">
        <v>414</v>
      </c>
      <c r="N82" s="88"/>
      <c r="O82" s="79"/>
      <c r="P82" s="79"/>
      <c r="Q82" s="79"/>
      <c r="R82" s="79"/>
      <c r="S82" s="79"/>
      <c r="T82" s="79"/>
      <c r="U82" s="89">
        <v>0</v>
      </c>
      <c r="V82" s="90">
        <v>42625</v>
      </c>
      <c r="W82" s="91">
        <v>42629</v>
      </c>
      <c r="X82" s="94"/>
    </row>
    <row r="83" spans="1:24" s="93" customFormat="1" ht="24.95" customHeight="1" x14ac:dyDescent="0.35">
      <c r="A83" s="78">
        <v>89</v>
      </c>
      <c r="B83" s="79" t="s">
        <v>507</v>
      </c>
      <c r="C83" s="79" t="s">
        <v>560</v>
      </c>
      <c r="D83" s="80" t="s">
        <v>148</v>
      </c>
      <c r="E83" s="81">
        <v>1</v>
      </c>
      <c r="F83" s="79" t="s">
        <v>133</v>
      </c>
      <c r="G83" s="82">
        <v>0</v>
      </c>
      <c r="H83" s="83">
        <v>42658</v>
      </c>
      <c r="I83" s="84" t="s">
        <v>466</v>
      </c>
      <c r="J83" s="79" t="s">
        <v>354</v>
      </c>
      <c r="K83" s="79" t="s">
        <v>572</v>
      </c>
      <c r="L83" s="87">
        <v>0</v>
      </c>
      <c r="M83" s="79" t="s">
        <v>414</v>
      </c>
      <c r="N83" s="88"/>
      <c r="O83" s="79"/>
      <c r="P83" s="79"/>
      <c r="Q83" s="79"/>
      <c r="R83" s="79"/>
      <c r="S83" s="79"/>
      <c r="T83" s="79"/>
      <c r="U83" s="89">
        <v>0</v>
      </c>
      <c r="V83" s="90">
        <v>42625</v>
      </c>
      <c r="W83" s="91">
        <v>42629</v>
      </c>
      <c r="X83" s="94"/>
    </row>
    <row r="84" spans="1:24" s="93" customFormat="1" ht="24.95" customHeight="1" x14ac:dyDescent="0.35">
      <c r="A84" s="78">
        <v>91</v>
      </c>
      <c r="B84" s="79" t="s">
        <v>505</v>
      </c>
      <c r="C84" s="79" t="s">
        <v>495</v>
      </c>
      <c r="D84" s="80" t="s">
        <v>496</v>
      </c>
      <c r="E84" s="81">
        <v>2</v>
      </c>
      <c r="F84" s="79" t="s">
        <v>177</v>
      </c>
      <c r="G84" s="82">
        <v>0</v>
      </c>
      <c r="H84" s="83">
        <v>42658</v>
      </c>
      <c r="I84" s="84" t="s">
        <v>466</v>
      </c>
      <c r="J84" s="79" t="s">
        <v>8</v>
      </c>
      <c r="K84" s="79">
        <v>21</v>
      </c>
      <c r="L84" s="87">
        <v>0</v>
      </c>
      <c r="M84" s="79" t="s">
        <v>414</v>
      </c>
      <c r="N84" s="88"/>
      <c r="O84" s="79"/>
      <c r="P84" s="79"/>
      <c r="Q84" s="79"/>
      <c r="R84" s="79"/>
      <c r="S84" s="79"/>
      <c r="T84" s="79"/>
      <c r="U84" s="89">
        <v>0</v>
      </c>
      <c r="V84" s="90">
        <v>42625</v>
      </c>
      <c r="W84" s="91">
        <v>42629</v>
      </c>
      <c r="X84" s="94"/>
    </row>
    <row r="85" spans="1:24" s="93" customFormat="1" ht="24.95" customHeight="1" x14ac:dyDescent="0.35">
      <c r="A85" s="78">
        <v>94</v>
      </c>
      <c r="B85" s="79" t="s">
        <v>507</v>
      </c>
      <c r="C85" s="79" t="s">
        <v>568</v>
      </c>
      <c r="D85" s="80" t="s">
        <v>569</v>
      </c>
      <c r="E85" s="81">
        <v>2</v>
      </c>
      <c r="F85" s="79" t="s">
        <v>177</v>
      </c>
      <c r="G85" s="82">
        <v>0</v>
      </c>
      <c r="H85" s="83">
        <v>42658</v>
      </c>
      <c r="I85" s="84" t="s">
        <v>466</v>
      </c>
      <c r="J85" s="79" t="s">
        <v>8</v>
      </c>
      <c r="K85" s="79" t="s">
        <v>572</v>
      </c>
      <c r="L85" s="87">
        <v>0</v>
      </c>
      <c r="M85" s="79" t="s">
        <v>414</v>
      </c>
      <c r="N85" s="88"/>
      <c r="O85" s="79"/>
      <c r="P85" s="79"/>
      <c r="Q85" s="79"/>
      <c r="R85" s="79"/>
      <c r="S85" s="79"/>
      <c r="T85" s="79"/>
      <c r="U85" s="89">
        <v>0</v>
      </c>
      <c r="V85" s="90">
        <v>42625</v>
      </c>
      <c r="W85" s="91">
        <v>42629</v>
      </c>
      <c r="X85" s="94"/>
    </row>
    <row r="86" spans="1:24" s="101" customFormat="1" ht="24.95" customHeight="1" x14ac:dyDescent="0.35">
      <c r="A86" s="100">
        <v>98</v>
      </c>
      <c r="B86" s="79" t="s">
        <v>507</v>
      </c>
      <c r="C86" s="79" t="s">
        <v>570</v>
      </c>
      <c r="D86" s="80" t="s">
        <v>571</v>
      </c>
      <c r="E86" s="81">
        <v>8</v>
      </c>
      <c r="F86" s="79" t="s">
        <v>177</v>
      </c>
      <c r="G86" s="82">
        <v>0</v>
      </c>
      <c r="H86" s="83"/>
      <c r="I86" s="84" t="s">
        <v>414</v>
      </c>
      <c r="J86" s="79"/>
      <c r="K86" s="79" t="s">
        <v>572</v>
      </c>
      <c r="L86" s="87">
        <v>0</v>
      </c>
      <c r="M86" s="79" t="s">
        <v>414</v>
      </c>
      <c r="N86" s="88"/>
      <c r="O86" s="79"/>
      <c r="P86" s="79"/>
      <c r="Q86" s="79"/>
      <c r="R86" s="79"/>
      <c r="S86" s="79"/>
      <c r="T86" s="79"/>
      <c r="U86" s="89">
        <v>0</v>
      </c>
      <c r="V86" s="90">
        <v>42625</v>
      </c>
      <c r="W86" s="91">
        <v>42629</v>
      </c>
      <c r="X86" s="92"/>
    </row>
  </sheetData>
  <autoFilter ref="A9:X86">
    <filterColumn colId="7" showButton="0"/>
  </autoFilter>
  <sortState ref="A178:AI191">
    <sortCondition ref="J178:J191"/>
  </sortState>
  <mergeCells count="20">
    <mergeCell ref="B7:B9"/>
    <mergeCell ref="C7:C9"/>
    <mergeCell ref="D7:D9"/>
    <mergeCell ref="E7:E9"/>
    <mergeCell ref="A5:J5"/>
    <mergeCell ref="A7:A9"/>
    <mergeCell ref="Z10:AI14"/>
    <mergeCell ref="F7:F9"/>
    <mergeCell ref="G7:G9"/>
    <mergeCell ref="H7:M7"/>
    <mergeCell ref="N7:W7"/>
    <mergeCell ref="X7:X8"/>
    <mergeCell ref="H8:I9"/>
    <mergeCell ref="J8:J9"/>
    <mergeCell ref="K8:K9"/>
    <mergeCell ref="L8:L9"/>
    <mergeCell ref="M8:M9"/>
    <mergeCell ref="N8:U8"/>
    <mergeCell ref="V8:W8"/>
    <mergeCell ref="Z15:AI20"/>
  </mergeCells>
  <conditionalFormatting sqref="A10:A14 A55:A63 A16:A53 A65:A86">
    <cfRule type="cellIs" dxfId="80" priority="669" operator="equal">
      <formula>0</formula>
    </cfRule>
  </conditionalFormatting>
  <conditionalFormatting sqref="L13:L21 L45 L23:L41 L47:L86 L43">
    <cfRule type="cellIs" dxfId="79" priority="666" operator="greaterThan">
      <formula>$O$8</formula>
    </cfRule>
  </conditionalFormatting>
  <conditionalFormatting sqref="A15">
    <cfRule type="cellIs" dxfId="78" priority="654" operator="equal">
      <formula>0</formula>
    </cfRule>
  </conditionalFormatting>
  <conditionalFormatting sqref="A54">
    <cfRule type="cellIs" dxfId="77" priority="639" operator="equal">
      <formula>0</formula>
    </cfRule>
  </conditionalFormatting>
  <conditionalFormatting sqref="A64">
    <cfRule type="cellIs" dxfId="76" priority="619" operator="equal">
      <formula>0</formula>
    </cfRule>
  </conditionalFormatting>
  <conditionalFormatting sqref="K7:X7 M9:X9 M8:W8 K8:K9 A7:I9">
    <cfRule type="cellIs" dxfId="74" priority="332" operator="equal">
      <formula>0</formula>
    </cfRule>
  </conditionalFormatting>
  <conditionalFormatting sqref="F7:F9">
    <cfRule type="cellIs" dxfId="73" priority="330" operator="equal">
      <formula>"TH"</formula>
    </cfRule>
    <cfRule type="cellIs" dxfId="72" priority="331" operator="equal">
      <formula>"vđ"</formula>
    </cfRule>
  </conditionalFormatting>
  <conditionalFormatting sqref="L8:L9">
    <cfRule type="cellIs" dxfId="71" priority="329" operator="equal">
      <formula>0</formula>
    </cfRule>
  </conditionalFormatting>
  <conditionalFormatting sqref="L8:L9">
    <cfRule type="cellIs" dxfId="70" priority="328" operator="equal">
      <formula>0</formula>
    </cfRule>
  </conditionalFormatting>
  <conditionalFormatting sqref="K10:K11 K13:K21 M13:X20 K45 M45:X45 M10:X11 M21:W21 D12 B13:I21 B10:I11 K23:K41 M23:X41 B23:I41 B45:H45 I45:I46 K47:K86 M47:X55 M60:X61 M59:R59 T59:X59 M57:X58 M56:S56 U56:X56 M62:P62 R62:X62 M63:X86 B43:I44 M43:X43 K43 F42 B47:I86">
    <cfRule type="cellIs" dxfId="69" priority="327" operator="equal">
      <formula>0</formula>
    </cfRule>
  </conditionalFormatting>
  <conditionalFormatting sqref="F13:F21 F45 F10:F11 F47:F86 F23:F43">
    <cfRule type="cellIs" dxfId="68" priority="325" operator="equal">
      <formula>"TH"</formula>
    </cfRule>
    <cfRule type="cellIs" dxfId="67" priority="326" operator="equal">
      <formula>"vđ"</formula>
    </cfRule>
  </conditionalFormatting>
  <conditionalFormatting sqref="L10:L11">
    <cfRule type="cellIs" dxfId="66" priority="324" operator="greaterThan">
      <formula>$O$8</formula>
    </cfRule>
  </conditionalFormatting>
  <conditionalFormatting sqref="L10:L11 L13:L21 L45 L23:L41 L47:L86 L43">
    <cfRule type="cellIs" dxfId="65" priority="323" operator="equal">
      <formula>0</formula>
    </cfRule>
  </conditionalFormatting>
  <conditionalFormatting sqref="J10:J11 J13:J21 J45 J23:J41 J47:J74 J43 J76:J86">
    <cfRule type="cellIs" dxfId="64" priority="318" operator="equal">
      <formula>4</formula>
    </cfRule>
    <cfRule type="cellIs" dxfId="63" priority="319" operator="equal">
      <formula>3</formula>
    </cfRule>
    <cfRule type="cellIs" dxfId="62" priority="320" operator="equal">
      <formula>2</formula>
    </cfRule>
    <cfRule type="cellIs" dxfId="61" priority="321" operator="equal">
      <formula>2</formula>
    </cfRule>
    <cfRule type="cellIs" dxfId="60" priority="322" operator="equal">
      <formula>1</formula>
    </cfRule>
  </conditionalFormatting>
  <conditionalFormatting sqref="B12:C12 K12 M12:X12 E12:I12">
    <cfRule type="cellIs" dxfId="59" priority="317" operator="equal">
      <formula>0</formula>
    </cfRule>
  </conditionalFormatting>
  <conditionalFormatting sqref="F12">
    <cfRule type="cellIs" dxfId="58" priority="315" operator="equal">
      <formula>"TH"</formula>
    </cfRule>
    <cfRule type="cellIs" dxfId="57" priority="316" operator="equal">
      <formula>"vđ"</formula>
    </cfRule>
  </conditionalFormatting>
  <conditionalFormatting sqref="L12">
    <cfRule type="cellIs" dxfId="56" priority="314" operator="greaterThan">
      <formula>$O$8</formula>
    </cfRule>
  </conditionalFormatting>
  <conditionalFormatting sqref="L12">
    <cfRule type="cellIs" dxfId="55" priority="313" operator="equal">
      <formula>0</formula>
    </cfRule>
  </conditionalFormatting>
  <conditionalFormatting sqref="J12">
    <cfRule type="cellIs" dxfId="54" priority="308" operator="equal">
      <formula>4</formula>
    </cfRule>
    <cfRule type="cellIs" dxfId="53" priority="309" operator="equal">
      <formula>3</formula>
    </cfRule>
    <cfRule type="cellIs" dxfId="52" priority="310" operator="equal">
      <formula>2</formula>
    </cfRule>
    <cfRule type="cellIs" dxfId="51" priority="311" operator="equal">
      <formula>2</formula>
    </cfRule>
    <cfRule type="cellIs" dxfId="50" priority="312" operator="equal">
      <formula>1</formula>
    </cfRule>
  </conditionalFormatting>
  <conditionalFormatting sqref="M44:X44 K44">
    <cfRule type="cellIs" dxfId="49" priority="307" operator="equal">
      <formula>0</formula>
    </cfRule>
  </conditionalFormatting>
  <conditionalFormatting sqref="F44">
    <cfRule type="cellIs" dxfId="48" priority="305" operator="equal">
      <formula>"TH"</formula>
    </cfRule>
    <cfRule type="cellIs" dxfId="47" priority="306" operator="equal">
      <formula>"vđ"</formula>
    </cfRule>
  </conditionalFormatting>
  <conditionalFormatting sqref="L44">
    <cfRule type="cellIs" dxfId="46" priority="304" operator="greaterThan">
      <formula>$O$8</formula>
    </cfRule>
  </conditionalFormatting>
  <conditionalFormatting sqref="L44">
    <cfRule type="cellIs" dxfId="45" priority="303" operator="equal">
      <formula>0</formula>
    </cfRule>
  </conditionalFormatting>
  <conditionalFormatting sqref="J44">
    <cfRule type="cellIs" dxfId="44" priority="298" operator="equal">
      <formula>4</formula>
    </cfRule>
    <cfRule type="cellIs" dxfId="43" priority="299" operator="equal">
      <formula>3</formula>
    </cfRule>
    <cfRule type="cellIs" dxfId="42" priority="300" operator="equal">
      <formula>2</formula>
    </cfRule>
    <cfRule type="cellIs" dxfId="41" priority="301" operator="equal">
      <formula>2</formula>
    </cfRule>
    <cfRule type="cellIs" dxfId="40" priority="302" operator="equal">
      <formula>1</formula>
    </cfRule>
  </conditionalFormatting>
  <conditionalFormatting sqref="M22:W22 K22 B22:I22">
    <cfRule type="cellIs" dxfId="39" priority="297" operator="equal">
      <formula>0</formula>
    </cfRule>
  </conditionalFormatting>
  <conditionalFormatting sqref="F22">
    <cfRule type="cellIs" dxfId="38" priority="295" operator="equal">
      <formula>"TH"</formula>
    </cfRule>
    <cfRule type="cellIs" dxfId="37" priority="296" operator="equal">
      <formula>"vđ"</formula>
    </cfRule>
  </conditionalFormatting>
  <conditionalFormatting sqref="L22">
    <cfRule type="cellIs" dxfId="36" priority="294" operator="greaterThan">
      <formula>$O$8</formula>
    </cfRule>
  </conditionalFormatting>
  <conditionalFormatting sqref="L22">
    <cfRule type="cellIs" dxfId="35" priority="293" operator="equal">
      <formula>0</formula>
    </cfRule>
  </conditionalFormatting>
  <conditionalFormatting sqref="J22">
    <cfRule type="cellIs" dxfId="34" priority="288" operator="equal">
      <formula>4</formula>
    </cfRule>
    <cfRule type="cellIs" dxfId="33" priority="289" operator="equal">
      <formula>3</formula>
    </cfRule>
    <cfRule type="cellIs" dxfId="32" priority="290" operator="equal">
      <formula>2</formula>
    </cfRule>
    <cfRule type="cellIs" dxfId="31" priority="291" operator="equal">
      <formula>2</formula>
    </cfRule>
    <cfRule type="cellIs" dxfId="30" priority="292" operator="equal">
      <formula>1</formula>
    </cfRule>
  </conditionalFormatting>
  <conditionalFormatting sqref="X21:X22">
    <cfRule type="cellIs" dxfId="29" priority="287" operator="equal">
      <formula>0</formula>
    </cfRule>
  </conditionalFormatting>
  <conditionalFormatting sqref="K46 M46:X46 B46:H46">
    <cfRule type="cellIs" dxfId="28" priority="252" operator="equal">
      <formula>0</formula>
    </cfRule>
  </conditionalFormatting>
  <conditionalFormatting sqref="F46">
    <cfRule type="cellIs" dxfId="27" priority="250" operator="equal">
      <formula>"TH"</formula>
    </cfRule>
    <cfRule type="cellIs" dxfId="26" priority="251" operator="equal">
      <formula>"vđ"</formula>
    </cfRule>
  </conditionalFormatting>
  <conditionalFormatting sqref="L46">
    <cfRule type="cellIs" dxfId="25" priority="249" operator="greaterThan">
      <formula>$O$8</formula>
    </cfRule>
  </conditionalFormatting>
  <conditionalFormatting sqref="L46">
    <cfRule type="cellIs" dxfId="24" priority="248" operator="equal">
      <formula>0</formula>
    </cfRule>
  </conditionalFormatting>
  <conditionalFormatting sqref="J46 J75">
    <cfRule type="cellIs" dxfId="23" priority="243" operator="equal">
      <formula>4</formula>
    </cfRule>
    <cfRule type="cellIs" dxfId="22" priority="244" operator="equal">
      <formula>3</formula>
    </cfRule>
    <cfRule type="cellIs" dxfId="21" priority="245" operator="equal">
      <formula>2</formula>
    </cfRule>
    <cfRule type="cellIs" dxfId="20" priority="246" operator="equal">
      <formula>2</formula>
    </cfRule>
    <cfRule type="cellIs" dxfId="19" priority="247" operator="equal">
      <formula>1</formula>
    </cfRule>
  </conditionalFormatting>
  <conditionalFormatting sqref="B42:E42 M42:X42 K42 G42:I42">
    <cfRule type="cellIs" dxfId="7" priority="8" operator="equal">
      <formula>0</formula>
    </cfRule>
  </conditionalFormatting>
  <conditionalFormatting sqref="L42">
    <cfRule type="cellIs" dxfId="6" priority="7" operator="greaterThan">
      <formula>$O$8</formula>
    </cfRule>
  </conditionalFormatting>
  <conditionalFormatting sqref="L42">
    <cfRule type="cellIs" dxfId="5" priority="6" operator="equal">
      <formula>0</formula>
    </cfRule>
  </conditionalFormatting>
  <conditionalFormatting sqref="J42">
    <cfRule type="cellIs" dxfId="4" priority="1" operator="equal">
      <formula>4</formula>
    </cfRule>
    <cfRule type="cellIs" dxfId="3" priority="2" operator="equal">
      <formula>3</formula>
    </cfRule>
    <cfRule type="cellIs" dxfId="2" priority="3" operator="equal">
      <formula>2</formula>
    </cfRule>
    <cfRule type="cellIs" dxfId="1" priority="4" operator="equal">
      <formula>2</formula>
    </cfRule>
    <cfRule type="cellIs" dxfId="0" priority="5" operator="equal">
      <formula>1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2016-01-06T07:53:34Z</cp:lastPrinted>
  <dcterms:created xsi:type="dcterms:W3CDTF">2015-11-11T09:16:34Z</dcterms:created>
  <dcterms:modified xsi:type="dcterms:W3CDTF">2016-09-27T07:37:25Z</dcterms:modified>
</cp:coreProperties>
</file>