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C:\Users\ADMIN\Desktop\Hồ sơ học lại\HL T3.2024\"/>
    </mc:Choice>
  </mc:AlternateContent>
  <xr:revisionPtr revIDLastSave="0" documentId="13_ncr:1_{7F881F8B-F046-4ADF-A956-CD17861324EB}" xr6:coauthVersionLast="47" xr6:coauthVersionMax="47" xr10:uidLastSave="{00000000-0000-0000-0000-000000000000}"/>
  <bookViews>
    <workbookView xWindow="-120" yWindow="-120" windowWidth="20730" windowHeight="11160" firstSheet="1" activeTab="1" xr2:uid="{00000000-000D-0000-FFFF-FFFF00000000}"/>
  </bookViews>
  <sheets>
    <sheet name="SO SV cơ khí" sheetId="7" state="hidden" r:id="rId1"/>
    <sheet name="TH Đã thu 8.1.2024" sheetId="16" r:id="rId2"/>
    <sheet name="TH Các HP" sheetId="13" r:id="rId3"/>
  </sheets>
  <definedNames>
    <definedName name="_xlnm._FilterDatabase" localSheetId="0" hidden="1">'SO SV cơ khí'!$A$2:$Q$349</definedName>
    <definedName name="_xlnm._FilterDatabase" localSheetId="2" hidden="1">'TH Các HP'!$A$2:$R$32</definedName>
    <definedName name="_xlnm._FilterDatabase" localSheetId="1" hidden="1">'TH Đã thu 8.1.2024'!$A$2:$R$409</definedName>
    <definedName name="_xlnm.Print_Titles" localSheetId="0">'SO SV cơ khí'!$2:$2</definedName>
    <definedName name="_xlnm.Print_Titles" localSheetId="1">'TH Đã thu 8.1.2024'!$2:$2</definedName>
  </definedNames>
  <calcPr calcId="181029"/>
</workbook>
</file>

<file path=xl/calcChain.xml><?xml version="1.0" encoding="utf-8"?>
<calcChain xmlns="http://schemas.openxmlformats.org/spreadsheetml/2006/main">
  <c r="N84" i="16" l="1"/>
  <c r="H34" i="16"/>
  <c r="H33" i="16"/>
  <c r="N4" i="16"/>
  <c r="N5" i="16"/>
  <c r="N6" i="16"/>
  <c r="N7" i="16"/>
  <c r="N8" i="16"/>
  <c r="N9" i="16"/>
  <c r="I278" i="16"/>
  <c r="H284" i="16"/>
  <c r="H185" i="16"/>
  <c r="N170" i="16"/>
  <c r="N159" i="16"/>
  <c r="N148" i="16"/>
  <c r="N111" i="16"/>
  <c r="I111" i="16"/>
  <c r="J111" i="16"/>
  <c r="N109" i="16"/>
  <c r="N110" i="16"/>
  <c r="N61" i="16"/>
  <c r="N57" i="16"/>
  <c r="N58" i="16"/>
  <c r="N59" i="16"/>
  <c r="N60" i="16"/>
  <c r="A4" i="16"/>
  <c r="A5" i="16" s="1"/>
  <c r="A6" i="16" s="1"/>
  <c r="A7" i="16" s="1"/>
  <c r="A8" i="16" s="1"/>
  <c r="A9" i="16" s="1"/>
  <c r="A10" i="16" s="1"/>
  <c r="A11" i="16" s="1"/>
  <c r="A12" i="16" s="1"/>
  <c r="A13" i="16" s="1"/>
  <c r="A14" i="16" s="1"/>
  <c r="A15" i="16" s="1"/>
  <c r="A16" i="16" s="1"/>
  <c r="A17" i="16" s="1"/>
  <c r="A18" i="16" s="1"/>
  <c r="A19" i="16" s="1"/>
  <c r="A20" i="16" s="1"/>
  <c r="A21" i="16" s="1"/>
  <c r="A22" i="16" s="1"/>
  <c r="A23" i="16" s="1"/>
  <c r="A24" i="16" s="1"/>
  <c r="A25" i="16" s="1"/>
  <c r="A26" i="16" s="1"/>
  <c r="A27" i="16" s="1"/>
  <c r="A28" i="16" s="1"/>
  <c r="A29" i="16" s="1"/>
  <c r="A30" i="16" s="1"/>
  <c r="A31" i="16" s="1"/>
  <c r="A32" i="16" s="1"/>
  <c r="A33" i="16" s="1"/>
  <c r="A34" i="16" s="1"/>
  <c r="A35" i="16" s="1"/>
  <c r="A36" i="16" s="1"/>
  <c r="A37" i="16" s="1"/>
  <c r="A38" i="16" s="1"/>
  <c r="A39" i="16" s="1"/>
  <c r="A40" i="16" s="1"/>
  <c r="A41" i="16" s="1"/>
  <c r="A42" i="16" s="1"/>
  <c r="A43" i="16" s="1"/>
  <c r="A44" i="16" s="1"/>
  <c r="A45" i="16" s="1"/>
  <c r="A46" i="16" s="1"/>
  <c r="A47" i="16" s="1"/>
  <c r="A48" i="16" s="1"/>
  <c r="A49" i="16" s="1"/>
  <c r="A50" i="16" s="1"/>
  <c r="A51" i="16" s="1"/>
  <c r="A52" i="16" s="1"/>
  <c r="A53" i="16" s="1"/>
  <c r="A54" i="16" s="1"/>
  <c r="A55" i="16" s="1"/>
  <c r="A56" i="16" s="1"/>
  <c r="A57" i="16" s="1"/>
  <c r="A58" i="16" s="1"/>
  <c r="A59" i="16" s="1"/>
  <c r="A60" i="16" s="1"/>
  <c r="A61" i="16" s="1"/>
  <c r="A62" i="16" s="1"/>
  <c r="A63" i="16" s="1"/>
  <c r="A64" i="16" s="1"/>
  <c r="A65" i="16" s="1"/>
  <c r="A66" i="16" s="1"/>
  <c r="A67" i="16" s="1"/>
  <c r="A68" i="16" s="1"/>
  <c r="A69" i="16" s="1"/>
  <c r="A70" i="16" s="1"/>
  <c r="A71" i="16" s="1"/>
  <c r="A72" i="16" s="1"/>
  <c r="A73" i="16" s="1"/>
  <c r="A74" i="16" s="1"/>
  <c r="A75" i="16" s="1"/>
  <c r="A76" i="16" s="1"/>
  <c r="A77" i="16" s="1"/>
  <c r="J4" i="16"/>
  <c r="J84" i="16"/>
  <c r="J51" i="16"/>
  <c r="I4" i="16"/>
  <c r="I84" i="16"/>
  <c r="I51" i="16"/>
  <c r="H4" i="16"/>
  <c r="H84" i="16"/>
  <c r="H51" i="16"/>
  <c r="J109" i="16"/>
  <c r="J110" i="16"/>
  <c r="H322" i="16"/>
  <c r="H159" i="16"/>
  <c r="H170" i="16"/>
  <c r="H148" i="16"/>
  <c r="I109" i="16"/>
  <c r="I110" i="16"/>
  <c r="I322" i="16"/>
  <c r="I159" i="16"/>
  <c r="I170" i="16"/>
  <c r="I148" i="16"/>
  <c r="H110" i="16"/>
  <c r="H111" i="16"/>
  <c r="H109" i="16"/>
  <c r="I374" i="16"/>
  <c r="N56" i="16" l="1"/>
  <c r="J56" i="16"/>
  <c r="I56" i="16"/>
  <c r="H56" i="16"/>
  <c r="I50" i="16"/>
  <c r="I55" i="16"/>
  <c r="I112" i="16"/>
  <c r="I25" i="16"/>
  <c r="I26" i="16"/>
  <c r="I27" i="16"/>
  <c r="I28" i="16"/>
  <c r="I29" i="16"/>
  <c r="I30" i="16"/>
  <c r="I31" i="16"/>
  <c r="I32" i="16"/>
  <c r="I33" i="16"/>
  <c r="I34" i="16"/>
  <c r="I35" i="16"/>
  <c r="I36" i="16"/>
  <c r="I37" i="16"/>
  <c r="I38" i="16"/>
  <c r="I39" i="16"/>
  <c r="I40" i="16"/>
  <c r="I41" i="16"/>
  <c r="I42" i="16"/>
  <c r="I43" i="16"/>
  <c r="I44" i="16"/>
  <c r="I45" i="16"/>
  <c r="I46" i="16"/>
  <c r="I47" i="16"/>
  <c r="I48" i="16"/>
  <c r="I49" i="16"/>
  <c r="I52" i="16"/>
  <c r="I53" i="16"/>
  <c r="I373" i="16"/>
  <c r="I375" i="16"/>
  <c r="I376" i="16"/>
  <c r="I57" i="16"/>
  <c r="I58" i="16"/>
  <c r="I59" i="16"/>
  <c r="I60" i="16"/>
  <c r="I61" i="16"/>
  <c r="I62" i="16"/>
  <c r="I63" i="16"/>
  <c r="I64" i="16"/>
  <c r="I65" i="16"/>
  <c r="I104" i="16"/>
  <c r="I105" i="16"/>
  <c r="I106" i="16"/>
  <c r="I107" i="16"/>
  <c r="I108" i="16"/>
  <c r="I97" i="16"/>
  <c r="I98" i="16"/>
  <c r="I99" i="16"/>
  <c r="I100" i="16"/>
  <c r="I101" i="16"/>
  <c r="I85" i="16"/>
  <c r="I86" i="16"/>
  <c r="I87" i="16"/>
  <c r="I88" i="16"/>
  <c r="I89" i="16"/>
  <c r="I66" i="16"/>
  <c r="I67" i="16"/>
  <c r="I68" i="16"/>
  <c r="I69" i="16"/>
  <c r="I70" i="16"/>
  <c r="I71" i="16"/>
  <c r="I241" i="16"/>
  <c r="I242" i="16"/>
  <c r="I243" i="16"/>
  <c r="I244" i="16"/>
  <c r="I245" i="16"/>
  <c r="I246" i="16"/>
  <c r="I72" i="16"/>
  <c r="I73" i="16"/>
  <c r="I74" i="16"/>
  <c r="I75" i="16"/>
  <c r="I76" i="16"/>
  <c r="I77" i="16"/>
  <c r="I113" i="16"/>
  <c r="I114" i="16"/>
  <c r="I115" i="16"/>
  <c r="I116" i="16"/>
  <c r="I117" i="16"/>
  <c r="I118" i="16"/>
  <c r="I119" i="16"/>
  <c r="I90" i="16"/>
  <c r="I91" i="16"/>
  <c r="I92" i="16"/>
  <c r="I93" i="16"/>
  <c r="I94" i="16"/>
  <c r="I345" i="16"/>
  <c r="I95" i="16"/>
  <c r="I96" i="16"/>
  <c r="I320" i="16"/>
  <c r="I78" i="16"/>
  <c r="I79" i="16"/>
  <c r="I80" i="16"/>
  <c r="I81" i="16"/>
  <c r="I82" i="16"/>
  <c r="I83" i="16"/>
  <c r="I321" i="16"/>
  <c r="I247" i="16"/>
  <c r="I248" i="16"/>
  <c r="I249" i="16"/>
  <c r="I250" i="16"/>
  <c r="I251" i="16"/>
  <c r="I252" i="16"/>
  <c r="I253" i="16"/>
  <c r="I254" i="16"/>
  <c r="I255" i="16"/>
  <c r="I120" i="16"/>
  <c r="I121" i="16"/>
  <c r="I122" i="16"/>
  <c r="I123" i="16"/>
  <c r="I124" i="16"/>
  <c r="I125" i="16"/>
  <c r="I126" i="16"/>
  <c r="I127" i="16"/>
  <c r="I128" i="16"/>
  <c r="I129" i="16"/>
  <c r="I130" i="16"/>
  <c r="I131" i="16"/>
  <c r="I132" i="16"/>
  <c r="I133" i="16"/>
  <c r="I134" i="16"/>
  <c r="I135" i="16"/>
  <c r="I136" i="16"/>
  <c r="I137" i="16"/>
  <c r="I149" i="16"/>
  <c r="I150" i="16"/>
  <c r="I151" i="16"/>
  <c r="I152" i="16"/>
  <c r="I153" i="16"/>
  <c r="I154" i="16"/>
  <c r="I155" i="16"/>
  <c r="I156" i="16"/>
  <c r="I157" i="16"/>
  <c r="I158" i="16"/>
  <c r="I138" i="16"/>
  <c r="I139" i="16"/>
  <c r="I140" i="16"/>
  <c r="I141" i="16"/>
  <c r="I142" i="16"/>
  <c r="I143" i="16"/>
  <c r="I144" i="16"/>
  <c r="I145" i="16"/>
  <c r="I146" i="16"/>
  <c r="I147" i="16"/>
  <c r="I160" i="16"/>
  <c r="I161" i="16"/>
  <c r="I162" i="16"/>
  <c r="I163" i="16"/>
  <c r="I164" i="16"/>
  <c r="I165" i="16"/>
  <c r="I166" i="16"/>
  <c r="I167" i="16"/>
  <c r="I168" i="16"/>
  <c r="I169" i="16"/>
  <c r="I182" i="16"/>
  <c r="I183" i="16"/>
  <c r="I184" i="16"/>
  <c r="I185" i="16"/>
  <c r="I186" i="16"/>
  <c r="I187" i="16"/>
  <c r="I188" i="16"/>
  <c r="I189" i="16"/>
  <c r="I190" i="16"/>
  <c r="I191" i="16"/>
  <c r="I192" i="16"/>
  <c r="I193" i="16"/>
  <c r="I194" i="16"/>
  <c r="I171" i="16"/>
  <c r="I172" i="16"/>
  <c r="I173" i="16"/>
  <c r="I174" i="16"/>
  <c r="I346" i="16"/>
  <c r="I175" i="16"/>
  <c r="I176" i="16"/>
  <c r="I297" i="16"/>
  <c r="I177" i="16"/>
  <c r="I178" i="16"/>
  <c r="I179" i="16"/>
  <c r="I180" i="16"/>
  <c r="I181" i="16"/>
  <c r="I195" i="16"/>
  <c r="I196" i="16"/>
  <c r="I197" i="16"/>
  <c r="I198" i="16"/>
  <c r="I199" i="16"/>
  <c r="I200" i="16"/>
  <c r="I201" i="16"/>
  <c r="I202" i="16"/>
  <c r="I203" i="16"/>
  <c r="I204" i="16"/>
  <c r="I205" i="16"/>
  <c r="I206" i="16"/>
  <c r="I207" i="16"/>
  <c r="I208" i="16"/>
  <c r="I209" i="16"/>
  <c r="I210" i="16"/>
  <c r="I211" i="16"/>
  <c r="I212" i="16"/>
  <c r="I213" i="16"/>
  <c r="I214" i="16"/>
  <c r="I215" i="16"/>
  <c r="I216" i="16"/>
  <c r="I217" i="16"/>
  <c r="I218" i="16"/>
  <c r="I219" i="16"/>
  <c r="I220" i="16"/>
  <c r="I221" i="16"/>
  <c r="I222" i="16"/>
  <c r="I223" i="16"/>
  <c r="I224" i="16"/>
  <c r="I225" i="16"/>
  <c r="I226" i="16"/>
  <c r="I227" i="16"/>
  <c r="I228" i="16"/>
  <c r="I229" i="16"/>
  <c r="I230" i="16"/>
  <c r="I231" i="16"/>
  <c r="I232" i="16"/>
  <c r="I233" i="16"/>
  <c r="I234" i="16"/>
  <c r="I235" i="16"/>
  <c r="I236" i="16"/>
  <c r="I237" i="16"/>
  <c r="I238" i="16"/>
  <c r="I239" i="16"/>
  <c r="I240" i="16"/>
  <c r="I259" i="16"/>
  <c r="I260" i="16"/>
  <c r="I261" i="16"/>
  <c r="I262" i="16"/>
  <c r="I263" i="16"/>
  <c r="I264" i="16"/>
  <c r="I265" i="16"/>
  <c r="I266" i="16"/>
  <c r="I267" i="16"/>
  <c r="I268" i="16"/>
  <c r="I269" i="16"/>
  <c r="I270" i="16"/>
  <c r="I271" i="16"/>
  <c r="I102" i="16"/>
  <c r="I272" i="16"/>
  <c r="I273" i="16"/>
  <c r="I274" i="16"/>
  <c r="I275" i="16"/>
  <c r="I276" i="16"/>
  <c r="I103" i="16"/>
  <c r="I277" i="16"/>
  <c r="I279" i="16"/>
  <c r="I280" i="16"/>
  <c r="I281" i="16"/>
  <c r="I282" i="16"/>
  <c r="I283" i="16"/>
  <c r="I284" i="16"/>
  <c r="I285" i="16"/>
  <c r="I286" i="16"/>
  <c r="I287" i="16"/>
  <c r="I288" i="16"/>
  <c r="I289" i="16"/>
  <c r="I290" i="16"/>
  <c r="I256" i="16"/>
  <c r="I291" i="16"/>
  <c r="I257" i="16"/>
  <c r="I258" i="16"/>
  <c r="I292" i="16"/>
  <c r="I293" i="16"/>
  <c r="I294" i="16"/>
  <c r="I295" i="16"/>
  <c r="I296" i="16"/>
  <c r="I298" i="16"/>
  <c r="I299" i="16"/>
  <c r="I300" i="16"/>
  <c r="I301" i="16"/>
  <c r="I302" i="16"/>
  <c r="I303" i="16"/>
  <c r="I304" i="16"/>
  <c r="I305" i="16"/>
  <c r="I306" i="16"/>
  <c r="I307" i="16"/>
  <c r="I308" i="16"/>
  <c r="I309" i="16"/>
  <c r="I310" i="16"/>
  <c r="I311" i="16"/>
  <c r="I312" i="16"/>
  <c r="I313" i="16"/>
  <c r="I314" i="16"/>
  <c r="I315" i="16"/>
  <c r="I316" i="16"/>
  <c r="I317" i="16"/>
  <c r="I318" i="16"/>
  <c r="I319" i="16"/>
  <c r="I323" i="16"/>
  <c r="I324" i="16"/>
  <c r="I325" i="16"/>
  <c r="I326" i="16"/>
  <c r="I327" i="16"/>
  <c r="I328" i="16"/>
  <c r="I329" i="16"/>
  <c r="I330" i="16"/>
  <c r="I331" i="16"/>
  <c r="I332" i="16"/>
  <c r="I333" i="16"/>
  <c r="I334" i="16"/>
  <c r="I335" i="16"/>
  <c r="I336" i="16"/>
  <c r="I337" i="16"/>
  <c r="I338" i="16"/>
  <c r="I339" i="16"/>
  <c r="I340" i="16"/>
  <c r="I341" i="16"/>
  <c r="I342" i="16"/>
  <c r="I343" i="16"/>
  <c r="I344" i="16"/>
  <c r="I347" i="16"/>
  <c r="I348" i="16"/>
  <c r="I349" i="16"/>
  <c r="I350" i="16"/>
  <c r="I351" i="16"/>
  <c r="I352" i="16"/>
  <c r="I353" i="16"/>
  <c r="I354" i="16"/>
  <c r="I355" i="16"/>
  <c r="I356" i="16"/>
  <c r="I357" i="16"/>
  <c r="I358" i="16"/>
  <c r="I359" i="16"/>
  <c r="I360" i="16"/>
  <c r="I361" i="16"/>
  <c r="I362" i="16"/>
  <c r="I363" i="16"/>
  <c r="I364" i="16"/>
  <c r="I365" i="16"/>
  <c r="I366" i="16"/>
  <c r="I367" i="16"/>
  <c r="I368" i="16"/>
  <c r="I369" i="16"/>
  <c r="I370" i="16"/>
  <c r="I371" i="16"/>
  <c r="I372" i="16"/>
  <c r="I377" i="16"/>
  <c r="I378" i="16"/>
  <c r="I379" i="16"/>
  <c r="I380" i="16"/>
  <c r="I381" i="16"/>
  <c r="I382" i="16"/>
  <c r="I383" i="16"/>
  <c r="I384" i="16"/>
  <c r="I385" i="16"/>
  <c r="I386" i="16"/>
  <c r="I387" i="16"/>
  <c r="I388" i="16"/>
  <c r="I389" i="16"/>
  <c r="I390" i="16"/>
  <c r="I391" i="16"/>
  <c r="I392" i="16"/>
  <c r="I393" i="16"/>
  <c r="I394" i="16"/>
  <c r="I395" i="16"/>
  <c r="I396" i="16"/>
  <c r="I397" i="16"/>
  <c r="I398" i="16"/>
  <c r="I399" i="16"/>
  <c r="I400" i="16"/>
  <c r="I401" i="16"/>
  <c r="I402" i="16"/>
  <c r="I403" i="16"/>
  <c r="I404" i="16"/>
  <c r="I405" i="16"/>
  <c r="I406" i="16"/>
  <c r="I407" i="16"/>
  <c r="I408" i="16"/>
  <c r="I409" i="16"/>
  <c r="N55" i="16"/>
  <c r="J55" i="16"/>
  <c r="H55" i="16"/>
  <c r="I12" i="16" l="1"/>
  <c r="J12" i="16"/>
  <c r="I54" i="16"/>
  <c r="J54" i="16"/>
  <c r="J61" i="16"/>
  <c r="H12" i="16"/>
  <c r="H54" i="16"/>
  <c r="H61" i="16"/>
  <c r="H17" i="16"/>
  <c r="H59" i="16"/>
  <c r="H25" i="16"/>
  <c r="H38" i="16"/>
  <c r="H46" i="16"/>
  <c r="H145" i="16"/>
  <c r="H107" i="16"/>
  <c r="H275" i="16"/>
  <c r="H50" i="16"/>
  <c r="H156" i="16"/>
  <c r="H27" i="16"/>
  <c r="H36" i="16"/>
  <c r="H21" i="16"/>
  <c r="H157" i="16"/>
  <c r="H404" i="16"/>
  <c r="H219" i="16"/>
  <c r="H146" i="16"/>
  <c r="H166" i="16"/>
  <c r="H367" i="16"/>
  <c r="H405" i="16"/>
  <c r="H220" i="16"/>
  <c r="H276" i="16"/>
  <c r="H194" i="16"/>
  <c r="H167" i="16"/>
  <c r="H245" i="16"/>
  <c r="H168" i="16"/>
  <c r="H221" i="16"/>
  <c r="H160" i="16"/>
  <c r="H112" i="16"/>
  <c r="H147" i="16"/>
  <c r="H108" i="16"/>
  <c r="H134" i="16"/>
  <c r="H118" i="16"/>
  <c r="H71" i="16"/>
  <c r="H135" i="16"/>
  <c r="H89" i="16"/>
  <c r="H119" i="16"/>
  <c r="H83" i="16"/>
  <c r="H406" i="16"/>
  <c r="H316" i="16"/>
  <c r="H368" i="16"/>
  <c r="H407" i="16"/>
  <c r="H296" i="16"/>
  <c r="H342" i="16"/>
  <c r="H136" i="16"/>
  <c r="H369" i="16"/>
  <c r="H317" i="16"/>
  <c r="H318" i="16"/>
  <c r="H343" i="16"/>
  <c r="H370" i="16"/>
  <c r="H408" i="16"/>
  <c r="H63" i="16"/>
  <c r="H321" i="16"/>
  <c r="H371" i="16"/>
  <c r="H409" i="16"/>
  <c r="H44" i="16"/>
  <c r="H41" i="16"/>
  <c r="H43" i="16"/>
  <c r="H47" i="16"/>
  <c r="H60" i="16"/>
  <c r="H37" i="16"/>
  <c r="H39" i="16"/>
  <c r="H158" i="16"/>
  <c r="H180" i="16"/>
  <c r="H169" i="16"/>
  <c r="H344" i="16"/>
  <c r="H103" i="16"/>
  <c r="H181" i="16"/>
  <c r="H319" i="16"/>
  <c r="H372" i="16"/>
  <c r="H137" i="16"/>
  <c r="H208" i="16"/>
  <c r="H277" i="16"/>
  <c r="H222" i="16"/>
  <c r="H246" i="16"/>
  <c r="H128" i="16"/>
  <c r="H10" i="16"/>
  <c r="H8" i="16"/>
  <c r="H5" i="16"/>
  <c r="H223" i="16"/>
  <c r="H45" i="16"/>
  <c r="H16" i="16"/>
  <c r="H22" i="16"/>
  <c r="H64" i="16"/>
  <c r="H65" i="16"/>
  <c r="H11" i="16"/>
  <c r="H9" i="16"/>
  <c r="H35" i="16"/>
  <c r="H19" i="16"/>
  <c r="H20" i="16"/>
  <c r="H29" i="16"/>
  <c r="H26" i="16"/>
  <c r="H53" i="16"/>
  <c r="I17" i="16"/>
  <c r="I21" i="16"/>
  <c r="I10" i="16"/>
  <c r="I8" i="16"/>
  <c r="I5" i="16"/>
  <c r="I16" i="16"/>
  <c r="I22" i="16"/>
  <c r="I11" i="16"/>
  <c r="I9" i="16"/>
  <c r="I19" i="16"/>
  <c r="I20" i="16"/>
  <c r="J53" i="16"/>
  <c r="J210" i="16"/>
  <c r="J149" i="16"/>
  <c r="J150" i="16"/>
  <c r="J62" i="16"/>
  <c r="J138" i="16"/>
  <c r="J278" i="16"/>
  <c r="J224" i="16"/>
  <c r="J225" i="16"/>
  <c r="J226" i="16"/>
  <c r="J227" i="16"/>
  <c r="J228" i="16"/>
  <c r="J229" i="16"/>
  <c r="J40" i="16"/>
  <c r="J230" i="16"/>
  <c r="J231" i="16"/>
  <c r="J241" i="16"/>
  <c r="J242" i="16"/>
  <c r="J279" i="16"/>
  <c r="J243" i="16"/>
  <c r="J66" i="16"/>
  <c r="J247" i="16"/>
  <c r="J67" i="16"/>
  <c r="J248" i="16"/>
  <c r="J249" i="16"/>
  <c r="J182" i="16"/>
  <c r="J183" i="16"/>
  <c r="J259" i="16"/>
  <c r="J184" i="16"/>
  <c r="J378" i="16"/>
  <c r="J260" i="16"/>
  <c r="J171" i="16"/>
  <c r="J379" i="16"/>
  <c r="J151" i="16"/>
  <c r="J261" i="16"/>
  <c r="J250" i="16"/>
  <c r="J185" i="16"/>
  <c r="J380" i="16"/>
  <c r="J262" i="16"/>
  <c r="J263" i="16"/>
  <c r="J280" i="16"/>
  <c r="J172" i="16"/>
  <c r="J281" i="16"/>
  <c r="J152" i="16"/>
  <c r="J68" i="16"/>
  <c r="J282" i="16"/>
  <c r="J251" i="16"/>
  <c r="J186" i="16"/>
  <c r="J153" i="16"/>
  <c r="J264" i="16"/>
  <c r="J265" i="16"/>
  <c r="J187" i="16"/>
  <c r="J266" i="16"/>
  <c r="J283" i="16"/>
  <c r="J188" i="16"/>
  <c r="J173" i="16"/>
  <c r="J252" i="16"/>
  <c r="J189" i="16"/>
  <c r="J381" i="16"/>
  <c r="J190" i="16"/>
  <c r="J382" i="16"/>
  <c r="J284" i="16"/>
  <c r="J69" i="16"/>
  <c r="J191" i="16"/>
  <c r="J253" i="16"/>
  <c r="J70" i="16"/>
  <c r="J254" i="16"/>
  <c r="J267" i="16"/>
  <c r="J154" i="16"/>
  <c r="J268" i="16"/>
  <c r="J285" i="16"/>
  <c r="J192" i="16"/>
  <c r="J269" i="16"/>
  <c r="J286" i="16"/>
  <c r="J270" i="16"/>
  <c r="J287" i="16"/>
  <c r="J42" i="16"/>
  <c r="J232" i="16"/>
  <c r="J72" i="16"/>
  <c r="J233" i="16"/>
  <c r="J234" i="16"/>
  <c r="J73" i="16"/>
  <c r="J74" i="16"/>
  <c r="J235" i="16"/>
  <c r="J57" i="16"/>
  <c r="J75" i="16"/>
  <c r="J236" i="16"/>
  <c r="J237" i="16"/>
  <c r="J238" i="16"/>
  <c r="J239" i="16"/>
  <c r="J58" i="16"/>
  <c r="J76" i="16"/>
  <c r="J240" i="16"/>
  <c r="J77" i="16"/>
  <c r="J255" i="16"/>
  <c r="J6" i="16"/>
  <c r="J15" i="16"/>
  <c r="J13" i="16"/>
  <c r="J18" i="16"/>
  <c r="J14" i="16"/>
  <c r="J7" i="16"/>
  <c r="J211" i="16"/>
  <c r="J209" i="16"/>
  <c r="J212" i="16"/>
  <c r="J213" i="16"/>
  <c r="J214" i="16"/>
  <c r="J383" i="16"/>
  <c r="J298" i="16"/>
  <c r="J120" i="16"/>
  <c r="J174" i="16"/>
  <c r="J323" i="16"/>
  <c r="J347" i="16"/>
  <c r="J384" i="16"/>
  <c r="J288" i="16"/>
  <c r="J129" i="16"/>
  <c r="J97" i="16"/>
  <c r="J299" i="16"/>
  <c r="J324" i="16"/>
  <c r="J385" i="16"/>
  <c r="J195" i="16"/>
  <c r="J325" i="16"/>
  <c r="J326" i="16"/>
  <c r="J289" i="16"/>
  <c r="J348" i="16"/>
  <c r="J327" i="16"/>
  <c r="J196" i="16"/>
  <c r="J300" i="16"/>
  <c r="J386" i="16"/>
  <c r="J85" i="16"/>
  <c r="J320" i="16"/>
  <c r="J197" i="16"/>
  <c r="J90" i="16"/>
  <c r="J301" i="16"/>
  <c r="J328" i="16"/>
  <c r="J387" i="16"/>
  <c r="J302" i="16"/>
  <c r="J329" i="16"/>
  <c r="J388" i="16"/>
  <c r="J244" i="16"/>
  <c r="J303" i="16"/>
  <c r="J373" i="16"/>
  <c r="J271" i="16"/>
  <c r="J121" i="16"/>
  <c r="J102" i="16"/>
  <c r="J330" i="16"/>
  <c r="J349" i="16"/>
  <c r="J215" i="16"/>
  <c r="J86" i="16"/>
  <c r="J113" i="16"/>
  <c r="J91" i="16"/>
  <c r="J78" i="16"/>
  <c r="J87" i="16"/>
  <c r="J114" i="16"/>
  <c r="J92" i="16"/>
  <c r="J79" i="16"/>
  <c r="J130" i="16"/>
  <c r="J122" i="16"/>
  <c r="J80" i="16"/>
  <c r="J304" i="16"/>
  <c r="J331" i="16"/>
  <c r="J350" i="16"/>
  <c r="J374" i="16"/>
  <c r="J305" i="16"/>
  <c r="J306" i="16"/>
  <c r="J332" i="16"/>
  <c r="J115" i="16"/>
  <c r="J346" i="16"/>
  <c r="J307" i="16"/>
  <c r="J351" i="16"/>
  <c r="J389" i="16"/>
  <c r="J390" i="16"/>
  <c r="J123" i="16"/>
  <c r="J333" i="16"/>
  <c r="J352" i="16"/>
  <c r="J391" i="16"/>
  <c r="J124" i="16"/>
  <c r="J98" i="16"/>
  <c r="J198" i="16"/>
  <c r="J199" i="16"/>
  <c r="J175" i="16"/>
  <c r="J93" i="16"/>
  <c r="J161" i="16"/>
  <c r="J308" i="16"/>
  <c r="J353" i="16"/>
  <c r="J392" i="16"/>
  <c r="J125" i="16"/>
  <c r="J309" i="16"/>
  <c r="J334" i="16"/>
  <c r="J354" i="16"/>
  <c r="J393" i="16"/>
  <c r="J272" i="16"/>
  <c r="J139" i="16"/>
  <c r="J104" i="16"/>
  <c r="J200" i="16"/>
  <c r="J310" i="16"/>
  <c r="J335" i="16"/>
  <c r="J355" i="16"/>
  <c r="J216" i="16"/>
  <c r="J126" i="16"/>
  <c r="J356" i="16"/>
  <c r="J394" i="16"/>
  <c r="J217" i="16"/>
  <c r="J273" i="16"/>
  <c r="J99" i="16"/>
  <c r="J176" i="16"/>
  <c r="J162" i="16"/>
  <c r="J290" i="16"/>
  <c r="J256" i="16"/>
  <c r="J201" i="16"/>
  <c r="J30" i="16"/>
  <c r="J100" i="16"/>
  <c r="J32" i="16"/>
  <c r="J94" i="16"/>
  <c r="J131" i="16"/>
  <c r="J395" i="16"/>
  <c r="J140" i="16"/>
  <c r="J345" i="16"/>
  <c r="J81" i="16"/>
  <c r="J291" i="16"/>
  <c r="J297" i="16"/>
  <c r="J218" i="16"/>
  <c r="J163" i="16"/>
  <c r="J311" i="16"/>
  <c r="J336" i="16"/>
  <c r="J357" i="16"/>
  <c r="J375" i="16"/>
  <c r="J257" i="16"/>
  <c r="J164" i="16"/>
  <c r="J358" i="16"/>
  <c r="J258" i="16"/>
  <c r="J177" i="16"/>
  <c r="J82" i="16"/>
  <c r="J292" i="16"/>
  <c r="J141" i="16"/>
  <c r="J202" i="16"/>
  <c r="J101" i="16"/>
  <c r="J203" i="16"/>
  <c r="J274" i="16"/>
  <c r="J312" i="16"/>
  <c r="J376" i="16"/>
  <c r="J105" i="16"/>
  <c r="J116" i="16"/>
  <c r="J359" i="16"/>
  <c r="J396" i="16"/>
  <c r="J204" i="16"/>
  <c r="J142" i="16"/>
  <c r="J193" i="16"/>
  <c r="J95" i="16"/>
  <c r="J117" i="16"/>
  <c r="J313" i="16"/>
  <c r="J337" i="16"/>
  <c r="J360" i="16"/>
  <c r="J397" i="16"/>
  <c r="J205" i="16"/>
  <c r="J398" i="16"/>
  <c r="J106" i="16"/>
  <c r="J165" i="16"/>
  <c r="J293" i="16"/>
  <c r="J361" i="16"/>
  <c r="J132" i="16"/>
  <c r="J178" i="16"/>
  <c r="J338" i="16"/>
  <c r="J28" i="16"/>
  <c r="J34" i="16"/>
  <c r="J399" i="16"/>
  <c r="J339" i="16"/>
  <c r="J362" i="16"/>
  <c r="J127" i="16"/>
  <c r="J88" i="16"/>
  <c r="J96" i="16"/>
  <c r="J155" i="16"/>
  <c r="J314" i="16"/>
  <c r="J363" i="16"/>
  <c r="J400" i="16"/>
  <c r="J315" i="16"/>
  <c r="J340" i="16"/>
  <c r="J364" i="16"/>
  <c r="J401" i="16"/>
  <c r="J206" i="16"/>
  <c r="J294" i="16"/>
  <c r="J143" i="16"/>
  <c r="J207" i="16"/>
  <c r="J31" i="16"/>
  <c r="J402" i="16"/>
  <c r="J295" i="16"/>
  <c r="J365" i="16"/>
  <c r="J144" i="16"/>
  <c r="J133" i="16"/>
  <c r="J179" i="16"/>
  <c r="J341" i="16"/>
  <c r="J366" i="16"/>
  <c r="J403" i="16"/>
  <c r="J52" i="16"/>
  <c r="J33" i="16"/>
  <c r="J48" i="16"/>
  <c r="J23" i="16"/>
  <c r="J49" i="16"/>
  <c r="J24" i="16"/>
  <c r="J3" i="16"/>
  <c r="J17" i="16"/>
  <c r="J59" i="16"/>
  <c r="J25" i="16"/>
  <c r="J38" i="16"/>
  <c r="J46" i="16"/>
  <c r="J145" i="16"/>
  <c r="J107" i="16"/>
  <c r="J275" i="16"/>
  <c r="J50" i="16"/>
  <c r="J156" i="16"/>
  <c r="J27" i="16"/>
  <c r="J36" i="16"/>
  <c r="J21" i="16"/>
  <c r="J157" i="16"/>
  <c r="J404" i="16"/>
  <c r="J219" i="16"/>
  <c r="J146" i="16"/>
  <c r="J166" i="16"/>
  <c r="J367" i="16"/>
  <c r="J405" i="16"/>
  <c r="J220" i="16"/>
  <c r="J276" i="16"/>
  <c r="J194" i="16"/>
  <c r="J167" i="16"/>
  <c r="J245" i="16"/>
  <c r="J168" i="16"/>
  <c r="J221" i="16"/>
  <c r="J160" i="16"/>
  <c r="J112" i="16"/>
  <c r="J147" i="16"/>
  <c r="J108" i="16"/>
  <c r="J134" i="16"/>
  <c r="J118" i="16"/>
  <c r="J71" i="16"/>
  <c r="J135" i="16"/>
  <c r="J89" i="16"/>
  <c r="J119" i="16"/>
  <c r="J83" i="16"/>
  <c r="J406" i="16"/>
  <c r="J316" i="16"/>
  <c r="J368" i="16"/>
  <c r="J407" i="16"/>
  <c r="J296" i="16"/>
  <c r="J342" i="16"/>
  <c r="J136" i="16"/>
  <c r="J369" i="16"/>
  <c r="J317" i="16"/>
  <c r="J318" i="16"/>
  <c r="J343" i="16"/>
  <c r="J370" i="16"/>
  <c r="J408" i="16"/>
  <c r="J63" i="16"/>
  <c r="J321" i="16"/>
  <c r="J371" i="16"/>
  <c r="J409" i="16"/>
  <c r="J44" i="16"/>
  <c r="J41" i="16"/>
  <c r="J43" i="16"/>
  <c r="J47" i="16"/>
  <c r="J60" i="16"/>
  <c r="J37" i="16"/>
  <c r="J39" i="16"/>
  <c r="J158" i="16"/>
  <c r="J180" i="16"/>
  <c r="J169" i="16"/>
  <c r="J344" i="16"/>
  <c r="J103" i="16"/>
  <c r="J181" i="16"/>
  <c r="J319" i="16"/>
  <c r="J372" i="16"/>
  <c r="J137" i="16"/>
  <c r="J208" i="16"/>
  <c r="J277" i="16"/>
  <c r="J222" i="16"/>
  <c r="J246" i="16"/>
  <c r="J128" i="16"/>
  <c r="J10" i="16"/>
  <c r="J8" i="16"/>
  <c r="J5" i="16"/>
  <c r="J223" i="16"/>
  <c r="J45" i="16"/>
  <c r="J16" i="16"/>
  <c r="J22" i="16"/>
  <c r="J64" i="16"/>
  <c r="J65" i="16"/>
  <c r="J11" i="16"/>
  <c r="J9" i="16"/>
  <c r="J35" i="16"/>
  <c r="J19" i="16"/>
  <c r="J20" i="16"/>
  <c r="J29" i="16"/>
  <c r="J26" i="16"/>
  <c r="N210" i="16"/>
  <c r="N149" i="16"/>
  <c r="N150" i="16"/>
  <c r="N62" i="16"/>
  <c r="N138" i="16"/>
  <c r="N278" i="16"/>
  <c r="N224" i="16"/>
  <c r="N225" i="16"/>
  <c r="N226" i="16"/>
  <c r="N227" i="16"/>
  <c r="N228" i="16"/>
  <c r="N229" i="16"/>
  <c r="N40" i="16"/>
  <c r="N230" i="16"/>
  <c r="N231" i="16"/>
  <c r="N241" i="16"/>
  <c r="N242" i="16"/>
  <c r="N279" i="16"/>
  <c r="N243" i="16"/>
  <c r="N66" i="16"/>
  <c r="N247" i="16"/>
  <c r="N67" i="16"/>
  <c r="N248" i="16"/>
  <c r="N249" i="16"/>
  <c r="N182" i="16"/>
  <c r="N183" i="16"/>
  <c r="N259" i="16"/>
  <c r="N184" i="16"/>
  <c r="N378" i="16"/>
  <c r="N260" i="16"/>
  <c r="N171" i="16"/>
  <c r="N379" i="16"/>
  <c r="N151" i="16"/>
  <c r="N261" i="16"/>
  <c r="N250" i="16"/>
  <c r="N185" i="16"/>
  <c r="N380" i="16"/>
  <c r="N262" i="16"/>
  <c r="N263" i="16"/>
  <c r="N280" i="16"/>
  <c r="N172" i="16"/>
  <c r="N281" i="16"/>
  <c r="N152" i="16"/>
  <c r="N68" i="16"/>
  <c r="N282" i="16"/>
  <c r="N251" i="16"/>
  <c r="N186" i="16"/>
  <c r="N153" i="16"/>
  <c r="N264" i="16"/>
  <c r="N265" i="16"/>
  <c r="N187" i="16"/>
  <c r="N266" i="16"/>
  <c r="N283" i="16"/>
  <c r="N188" i="16"/>
  <c r="N173" i="16"/>
  <c r="N252" i="16"/>
  <c r="N189" i="16"/>
  <c r="N381" i="16"/>
  <c r="N190" i="16"/>
  <c r="N382" i="16"/>
  <c r="N284" i="16"/>
  <c r="N69" i="16"/>
  <c r="N191" i="16"/>
  <c r="N253" i="16"/>
  <c r="N70" i="16"/>
  <c r="N254" i="16"/>
  <c r="N267" i="16"/>
  <c r="N154" i="16"/>
  <c r="N268" i="16"/>
  <c r="N285" i="16"/>
  <c r="N192" i="16"/>
  <c r="N269" i="16"/>
  <c r="N286" i="16"/>
  <c r="N270" i="16"/>
  <c r="N287" i="16"/>
  <c r="N42" i="16"/>
  <c r="N232" i="16"/>
  <c r="N72" i="16"/>
  <c r="N233" i="16"/>
  <c r="N234" i="16"/>
  <c r="N73" i="16"/>
  <c r="N74" i="16"/>
  <c r="N235" i="16"/>
  <c r="N75" i="16"/>
  <c r="N236" i="16"/>
  <c r="N237" i="16"/>
  <c r="N238" i="16"/>
  <c r="N239" i="16"/>
  <c r="N76" i="16"/>
  <c r="N240" i="16"/>
  <c r="N77" i="16"/>
  <c r="N255" i="16"/>
  <c r="N15" i="16"/>
  <c r="N13" i="16"/>
  <c r="N18" i="16"/>
  <c r="N14" i="16"/>
  <c r="N211" i="16"/>
  <c r="N209" i="16"/>
  <c r="N212" i="16"/>
  <c r="N213" i="16"/>
  <c r="N214" i="16"/>
  <c r="N383" i="16"/>
  <c r="N298" i="16"/>
  <c r="N120" i="16"/>
  <c r="N174" i="16"/>
  <c r="N323" i="16"/>
  <c r="N347" i="16"/>
  <c r="N384" i="16"/>
  <c r="N288" i="16"/>
  <c r="N129" i="16"/>
  <c r="N97" i="16"/>
  <c r="N299" i="16"/>
  <c r="N324" i="16"/>
  <c r="N385" i="16"/>
  <c r="N195" i="16"/>
  <c r="N325" i="16"/>
  <c r="N326" i="16"/>
  <c r="N289" i="16"/>
  <c r="N348" i="16"/>
  <c r="N327" i="16"/>
  <c r="N196" i="16"/>
  <c r="N300" i="16"/>
  <c r="N386" i="16"/>
  <c r="N85" i="16"/>
  <c r="N320" i="16"/>
  <c r="N197" i="16"/>
  <c r="N90" i="16"/>
  <c r="N301" i="16"/>
  <c r="N328" i="16"/>
  <c r="N387" i="16"/>
  <c r="N302" i="16"/>
  <c r="N329" i="16"/>
  <c r="N388" i="16"/>
  <c r="N244" i="16"/>
  <c r="N303" i="16"/>
  <c r="N373" i="16"/>
  <c r="N271" i="16"/>
  <c r="N121" i="16"/>
  <c r="N102" i="16"/>
  <c r="N330" i="16"/>
  <c r="N349" i="16"/>
  <c r="N215" i="16"/>
  <c r="N86" i="16"/>
  <c r="N113" i="16"/>
  <c r="N91" i="16"/>
  <c r="N78" i="16"/>
  <c r="N87" i="16"/>
  <c r="N114" i="16"/>
  <c r="N92" i="16"/>
  <c r="N79" i="16"/>
  <c r="N130" i="16"/>
  <c r="N122" i="16"/>
  <c r="N80" i="16"/>
  <c r="N304" i="16"/>
  <c r="N331" i="16"/>
  <c r="N350" i="16"/>
  <c r="N374" i="16"/>
  <c r="N305" i="16"/>
  <c r="N306" i="16"/>
  <c r="N332" i="16"/>
  <c r="N115" i="16"/>
  <c r="N346" i="16"/>
  <c r="N307" i="16"/>
  <c r="N351" i="16"/>
  <c r="N389" i="16"/>
  <c r="N390" i="16"/>
  <c r="N123" i="16"/>
  <c r="N333" i="16"/>
  <c r="N352" i="16"/>
  <c r="N391" i="16"/>
  <c r="N124" i="16"/>
  <c r="N98" i="16"/>
  <c r="N198" i="16"/>
  <c r="N199" i="16"/>
  <c r="N175" i="16"/>
  <c r="N93" i="16"/>
  <c r="N161" i="16"/>
  <c r="N308" i="16"/>
  <c r="N353" i="16"/>
  <c r="N392" i="16"/>
  <c r="N125" i="16"/>
  <c r="N309" i="16"/>
  <c r="N334" i="16"/>
  <c r="N354" i="16"/>
  <c r="N393" i="16"/>
  <c r="N272" i="16"/>
  <c r="N139" i="16"/>
  <c r="N104" i="16"/>
  <c r="N200" i="16"/>
  <c r="N310" i="16"/>
  <c r="N335" i="16"/>
  <c r="N355" i="16"/>
  <c r="N216" i="16"/>
  <c r="N126" i="16"/>
  <c r="N356" i="16"/>
  <c r="N394" i="16"/>
  <c r="N217" i="16"/>
  <c r="N273" i="16"/>
  <c r="N99" i="16"/>
  <c r="N176" i="16"/>
  <c r="N162" i="16"/>
  <c r="N290" i="16"/>
  <c r="N256" i="16"/>
  <c r="N201" i="16"/>
  <c r="N30" i="16"/>
  <c r="N100" i="16"/>
  <c r="N32" i="16"/>
  <c r="N94" i="16"/>
  <c r="N131" i="16"/>
  <c r="N395" i="16"/>
  <c r="N140" i="16"/>
  <c r="N345" i="16"/>
  <c r="N81" i="16"/>
  <c r="N291" i="16"/>
  <c r="N297" i="16"/>
  <c r="N218" i="16"/>
  <c r="N163" i="16"/>
  <c r="N311" i="16"/>
  <c r="N336" i="16"/>
  <c r="N357" i="16"/>
  <c r="N375" i="16"/>
  <c r="N257" i="16"/>
  <c r="N164" i="16"/>
  <c r="N358" i="16"/>
  <c r="N258" i="16"/>
  <c r="N177" i="16"/>
  <c r="N82" i="16"/>
  <c r="N292" i="16"/>
  <c r="N141" i="16"/>
  <c r="N202" i="16"/>
  <c r="N101" i="16"/>
  <c r="N203" i="16"/>
  <c r="N274" i="16"/>
  <c r="N312" i="16"/>
  <c r="N376" i="16"/>
  <c r="N105" i="16"/>
  <c r="N116" i="16"/>
  <c r="N359" i="16"/>
  <c r="N396" i="16"/>
  <c r="N204" i="16"/>
  <c r="N142" i="16"/>
  <c r="N193" i="16"/>
  <c r="N95" i="16"/>
  <c r="N117" i="16"/>
  <c r="N313" i="16"/>
  <c r="N337" i="16"/>
  <c r="N360" i="16"/>
  <c r="N397" i="16"/>
  <c r="N205" i="16"/>
  <c r="N398" i="16"/>
  <c r="N106" i="16"/>
  <c r="N165" i="16"/>
  <c r="N293" i="16"/>
  <c r="N361" i="16"/>
  <c r="N132" i="16"/>
  <c r="N178" i="16"/>
  <c r="N338" i="16"/>
  <c r="N28" i="16"/>
  <c r="N34" i="16"/>
  <c r="N399" i="16"/>
  <c r="N339" i="16"/>
  <c r="N362" i="16"/>
  <c r="N127" i="16"/>
  <c r="N88" i="16"/>
  <c r="N96" i="16"/>
  <c r="N155" i="16"/>
  <c r="N314" i="16"/>
  <c r="N363" i="16"/>
  <c r="N400" i="16"/>
  <c r="N315" i="16"/>
  <c r="N340" i="16"/>
  <c r="N364" i="16"/>
  <c r="N401" i="16"/>
  <c r="N206" i="16"/>
  <c r="N294" i="16"/>
  <c r="N143" i="16"/>
  <c r="N207" i="16"/>
  <c r="N31" i="16"/>
  <c r="N402" i="16"/>
  <c r="N295" i="16"/>
  <c r="N365" i="16"/>
  <c r="N144" i="16"/>
  <c r="N133" i="16"/>
  <c r="N179" i="16"/>
  <c r="N341" i="16"/>
  <c r="N366" i="16"/>
  <c r="N403" i="16"/>
  <c r="N52" i="16"/>
  <c r="N33" i="16"/>
  <c r="N48" i="16"/>
  <c r="N23" i="16"/>
  <c r="N49" i="16"/>
  <c r="N24" i="16"/>
  <c r="N3" i="16"/>
  <c r="N17" i="16"/>
  <c r="N25" i="16"/>
  <c r="N38" i="16"/>
  <c r="N46" i="16"/>
  <c r="N145" i="16"/>
  <c r="N107" i="16"/>
  <c r="N275" i="16"/>
  <c r="N50" i="16"/>
  <c r="N156" i="16"/>
  <c r="N27" i="16"/>
  <c r="N36" i="16"/>
  <c r="N21" i="16"/>
  <c r="N157" i="16"/>
  <c r="N404" i="16"/>
  <c r="N219" i="16"/>
  <c r="N146" i="16"/>
  <c r="N166" i="16"/>
  <c r="N367" i="16"/>
  <c r="N405" i="16"/>
  <c r="N220" i="16"/>
  <c r="N276" i="16"/>
  <c r="N194" i="16"/>
  <c r="N167" i="16"/>
  <c r="N245" i="16"/>
  <c r="N168" i="16"/>
  <c r="N221" i="16"/>
  <c r="N160" i="16"/>
  <c r="N112" i="16"/>
  <c r="N147" i="16"/>
  <c r="N108" i="16"/>
  <c r="N134" i="16"/>
  <c r="N118" i="16"/>
  <c r="N71" i="16"/>
  <c r="N135" i="16"/>
  <c r="N89" i="16"/>
  <c r="N119" i="16"/>
  <c r="N83" i="16"/>
  <c r="N406" i="16"/>
  <c r="N316" i="16"/>
  <c r="N368" i="16"/>
  <c r="N407" i="16"/>
  <c r="N296" i="16"/>
  <c r="N342" i="16"/>
  <c r="N136" i="16"/>
  <c r="N369" i="16"/>
  <c r="N317" i="16"/>
  <c r="N318" i="16"/>
  <c r="N343" i="16"/>
  <c r="N370" i="16"/>
  <c r="N408" i="16"/>
  <c r="N63" i="16"/>
  <c r="N321" i="16"/>
  <c r="N371" i="16"/>
  <c r="N409" i="16"/>
  <c r="N44" i="16"/>
  <c r="N41" i="16"/>
  <c r="N43" i="16"/>
  <c r="N47" i="16"/>
  <c r="N37" i="16"/>
  <c r="N39" i="16"/>
  <c r="N158" i="16"/>
  <c r="N180" i="16"/>
  <c r="N169" i="16"/>
  <c r="N344" i="16"/>
  <c r="N103" i="16"/>
  <c r="N181" i="16"/>
  <c r="N319" i="16"/>
  <c r="N372" i="16"/>
  <c r="N137" i="16"/>
  <c r="N208" i="16"/>
  <c r="N277" i="16"/>
  <c r="N222" i="16"/>
  <c r="N246" i="16"/>
  <c r="N128" i="16"/>
  <c r="N10" i="16"/>
  <c r="N223" i="16"/>
  <c r="N45" i="16"/>
  <c r="N16" i="16"/>
  <c r="N22" i="16"/>
  <c r="N64" i="16"/>
  <c r="N65" i="16"/>
  <c r="N11" i="16"/>
  <c r="N35" i="16"/>
  <c r="N19" i="16"/>
  <c r="N20" i="16"/>
  <c r="N29" i="16"/>
  <c r="N26" i="16"/>
  <c r="N53" i="16"/>
  <c r="N377" i="16"/>
  <c r="I6" i="16"/>
  <c r="I15" i="16"/>
  <c r="I13" i="16"/>
  <c r="I18" i="16"/>
  <c r="I14" i="16"/>
  <c r="I7" i="16"/>
  <c r="H377" i="16"/>
  <c r="H210" i="16"/>
  <c r="H149" i="16"/>
  <c r="H150" i="16"/>
  <c r="H62" i="16"/>
  <c r="H138" i="16"/>
  <c r="H278" i="16"/>
  <c r="H224" i="16"/>
  <c r="H225" i="16"/>
  <c r="H226" i="16"/>
  <c r="H227" i="16"/>
  <c r="H228" i="16"/>
  <c r="H229" i="16"/>
  <c r="H40" i="16"/>
  <c r="H230" i="16"/>
  <c r="H231" i="16"/>
  <c r="H241" i="16"/>
  <c r="H242" i="16"/>
  <c r="H279" i="16"/>
  <c r="H243" i="16"/>
  <c r="H66" i="16"/>
  <c r="H247" i="16"/>
  <c r="H67" i="16"/>
  <c r="H248" i="16"/>
  <c r="H249" i="16"/>
  <c r="H182" i="16"/>
  <c r="H183" i="16"/>
  <c r="H259" i="16"/>
  <c r="H184" i="16"/>
  <c r="H378" i="16"/>
  <c r="H260" i="16"/>
  <c r="H171" i="16"/>
  <c r="H379" i="16"/>
  <c r="H151" i="16"/>
  <c r="H261" i="16"/>
  <c r="H250" i="16"/>
  <c r="H380" i="16"/>
  <c r="H262" i="16"/>
  <c r="H263" i="16"/>
  <c r="H280" i="16"/>
  <c r="H172" i="16"/>
  <c r="H281" i="16"/>
  <c r="H152" i="16"/>
  <c r="H68" i="16"/>
  <c r="H282" i="16"/>
  <c r="H251" i="16"/>
  <c r="H186" i="16"/>
  <c r="H153" i="16"/>
  <c r="H264" i="16"/>
  <c r="H265" i="16"/>
  <c r="H187" i="16"/>
  <c r="H266" i="16"/>
  <c r="H283" i="16"/>
  <c r="H188" i="16"/>
  <c r="H173" i="16"/>
  <c r="H252" i="16"/>
  <c r="H189" i="16"/>
  <c r="H381" i="16"/>
  <c r="H190" i="16"/>
  <c r="H382" i="16"/>
  <c r="H69" i="16"/>
  <c r="H191" i="16"/>
  <c r="H253" i="16"/>
  <c r="H70" i="16"/>
  <c r="H254" i="16"/>
  <c r="H267" i="16"/>
  <c r="H154" i="16"/>
  <c r="H268" i="16"/>
  <c r="H285" i="16"/>
  <c r="H192" i="16"/>
  <c r="H269" i="16"/>
  <c r="H286" i="16"/>
  <c r="H270" i="16"/>
  <c r="H287" i="16"/>
  <c r="H42" i="16"/>
  <c r="H232" i="16"/>
  <c r="H72" i="16"/>
  <c r="H233" i="16"/>
  <c r="H234" i="16"/>
  <c r="H73" i="16"/>
  <c r="H74" i="16"/>
  <c r="H235" i="16"/>
  <c r="H57" i="16"/>
  <c r="H75" i="16"/>
  <c r="H236" i="16"/>
  <c r="H237" i="16"/>
  <c r="H238" i="16"/>
  <c r="H239" i="16"/>
  <c r="H58" i="16"/>
  <c r="H76" i="16"/>
  <c r="H240" i="16"/>
  <c r="H77" i="16"/>
  <c r="H255" i="16"/>
  <c r="H6" i="16"/>
  <c r="H15" i="16"/>
  <c r="H13" i="16"/>
  <c r="H18" i="16"/>
  <c r="H14" i="16"/>
  <c r="H7" i="16"/>
  <c r="H211" i="16"/>
  <c r="H209" i="16"/>
  <c r="H212" i="16"/>
  <c r="H213" i="16"/>
  <c r="H214" i="16"/>
  <c r="H383" i="16"/>
  <c r="H298" i="16"/>
  <c r="H120" i="16"/>
  <c r="H174" i="16"/>
  <c r="H323" i="16"/>
  <c r="H347" i="16"/>
  <c r="H384" i="16"/>
  <c r="H288" i="16"/>
  <c r="H129" i="16"/>
  <c r="H97" i="16"/>
  <c r="H299" i="16"/>
  <c r="H324" i="16"/>
  <c r="H385" i="16"/>
  <c r="H195" i="16"/>
  <c r="H325" i="16"/>
  <c r="H326" i="16"/>
  <c r="H289" i="16"/>
  <c r="H348" i="16"/>
  <c r="H327" i="16"/>
  <c r="H196" i="16"/>
  <c r="H300" i="16"/>
  <c r="H386" i="16"/>
  <c r="H85" i="16"/>
  <c r="H320" i="16"/>
  <c r="H197" i="16"/>
  <c r="H90" i="16"/>
  <c r="H301" i="16"/>
  <c r="H328" i="16"/>
  <c r="H387" i="16"/>
  <c r="H302" i="16"/>
  <c r="H329" i="16"/>
  <c r="H388" i="16"/>
  <c r="H244" i="16"/>
  <c r="H303" i="16"/>
  <c r="H373" i="16"/>
  <c r="H271" i="16"/>
  <c r="H121" i="16"/>
  <c r="H102" i="16"/>
  <c r="H330" i="16"/>
  <c r="H349" i="16"/>
  <c r="H215" i="16"/>
  <c r="H86" i="16"/>
  <c r="H113" i="16"/>
  <c r="H91" i="16"/>
  <c r="H78" i="16"/>
  <c r="H87" i="16"/>
  <c r="H114" i="16"/>
  <c r="H92" i="16"/>
  <c r="H79" i="16"/>
  <c r="H130" i="16"/>
  <c r="H122" i="16"/>
  <c r="H80" i="16"/>
  <c r="H304" i="16"/>
  <c r="H331" i="16"/>
  <c r="H350" i="16"/>
  <c r="H374" i="16"/>
  <c r="H305" i="16"/>
  <c r="H306" i="16"/>
  <c r="H332" i="16"/>
  <c r="H115" i="16"/>
  <c r="H346" i="16"/>
  <c r="H307" i="16"/>
  <c r="H351" i="16"/>
  <c r="H389" i="16"/>
  <c r="H390" i="16"/>
  <c r="H123" i="16"/>
  <c r="H333" i="16"/>
  <c r="H352" i="16"/>
  <c r="H391" i="16"/>
  <c r="H124" i="16"/>
  <c r="H98" i="16"/>
  <c r="H198" i="16"/>
  <c r="H199" i="16"/>
  <c r="H175" i="16"/>
  <c r="H93" i="16"/>
  <c r="H161" i="16"/>
  <c r="H308" i="16"/>
  <c r="H353" i="16"/>
  <c r="H392" i="16"/>
  <c r="H125" i="16"/>
  <c r="H309" i="16"/>
  <c r="H334" i="16"/>
  <c r="H354" i="16"/>
  <c r="H393" i="16"/>
  <c r="H272" i="16"/>
  <c r="H139" i="16"/>
  <c r="H104" i="16"/>
  <c r="H200" i="16"/>
  <c r="H310" i="16"/>
  <c r="H335" i="16"/>
  <c r="H355" i="16"/>
  <c r="H216" i="16"/>
  <c r="H126" i="16"/>
  <c r="H356" i="16"/>
  <c r="H394" i="16"/>
  <c r="H217" i="16"/>
  <c r="H273" i="16"/>
  <c r="H99" i="16"/>
  <c r="H176" i="16"/>
  <c r="H162" i="16"/>
  <c r="H290" i="16"/>
  <c r="H256" i="16"/>
  <c r="H201" i="16"/>
  <c r="H30" i="16"/>
  <c r="H100" i="16"/>
  <c r="H32" i="16"/>
  <c r="H94" i="16"/>
  <c r="H131" i="16"/>
  <c r="H395" i="16"/>
  <c r="H140" i="16"/>
  <c r="H345" i="16"/>
  <c r="H81" i="16"/>
  <c r="H291" i="16"/>
  <c r="H297" i="16"/>
  <c r="H218" i="16"/>
  <c r="H163" i="16"/>
  <c r="H311" i="16"/>
  <c r="H336" i="16"/>
  <c r="H357" i="16"/>
  <c r="H375" i="16"/>
  <c r="H257" i="16"/>
  <c r="H164" i="16"/>
  <c r="H358" i="16"/>
  <c r="H258" i="16"/>
  <c r="H177" i="16"/>
  <c r="H82" i="16"/>
  <c r="H292" i="16"/>
  <c r="H141" i="16"/>
  <c r="H202" i="16"/>
  <c r="H101" i="16"/>
  <c r="H203" i="16"/>
  <c r="H274" i="16"/>
  <c r="H312" i="16"/>
  <c r="H376" i="16"/>
  <c r="H105" i="16"/>
  <c r="H116" i="16"/>
  <c r="H359" i="16"/>
  <c r="H396" i="16"/>
  <c r="H204" i="16"/>
  <c r="H142" i="16"/>
  <c r="H193" i="16"/>
  <c r="H95" i="16"/>
  <c r="H117" i="16"/>
  <c r="H313" i="16"/>
  <c r="H337" i="16"/>
  <c r="H360" i="16"/>
  <c r="H397" i="16"/>
  <c r="H205" i="16"/>
  <c r="H398" i="16"/>
  <c r="H106" i="16"/>
  <c r="H165" i="16"/>
  <c r="H293" i="16"/>
  <c r="H361" i="16"/>
  <c r="H132" i="16"/>
  <c r="H178" i="16"/>
  <c r="I23" i="16" l="1"/>
  <c r="I24" i="16"/>
  <c r="I3" i="16"/>
  <c r="H399" i="16"/>
  <c r="H49" i="16"/>
  <c r="H339" i="16"/>
  <c r="H23" i="16"/>
  <c r="H24" i="16"/>
  <c r="H3" i="16"/>
  <c r="H28" i="16"/>
  <c r="R289" i="16"/>
  <c r="J377" i="16"/>
  <c r="H338" i="16"/>
  <c r="H48" i="16"/>
  <c r="H52" i="16"/>
  <c r="H403" i="16"/>
  <c r="H366" i="16"/>
  <c r="H341" i="16"/>
  <c r="H179" i="16"/>
  <c r="H133" i="16"/>
  <c r="H144" i="16"/>
  <c r="H365" i="16"/>
  <c r="H295" i="16"/>
  <c r="H402" i="16"/>
  <c r="H31" i="16"/>
  <c r="H207" i="16"/>
  <c r="H143" i="16"/>
  <c r="H294" i="16"/>
  <c r="H206" i="16"/>
  <c r="H401" i="16"/>
  <c r="H364" i="16"/>
  <c r="H340" i="16"/>
  <c r="H315" i="16"/>
  <c r="H400" i="16"/>
  <c r="H363" i="16"/>
  <c r="H314" i="16"/>
  <c r="H155" i="16"/>
  <c r="H96" i="16"/>
  <c r="H88" i="16"/>
  <c r="H127" i="16"/>
  <c r="H362" i="16"/>
  <c r="I98" i="7"/>
  <c r="J98" i="7"/>
  <c r="N98" i="7"/>
  <c r="H98" i="7"/>
  <c r="N226" i="7"/>
  <c r="N347" i="7"/>
  <c r="J347" i="7"/>
  <c r="I347" i="7"/>
  <c r="N69" i="7"/>
  <c r="J69" i="7"/>
  <c r="I69" i="7"/>
  <c r="H69" i="7"/>
  <c r="N219" i="7"/>
  <c r="N260" i="7"/>
  <c r="H226" i="7"/>
  <c r="I226" i="7"/>
  <c r="J226" i="7"/>
  <c r="H291" i="7"/>
  <c r="I291" i="7"/>
  <c r="J291" i="7"/>
  <c r="N291" i="7"/>
  <c r="H307" i="7"/>
  <c r="H216" i="7"/>
  <c r="N174" i="7"/>
  <c r="J174" i="7"/>
  <c r="I174" i="7"/>
  <c r="H174" i="7"/>
  <c r="N119" i="7"/>
  <c r="J119" i="7"/>
  <c r="I119" i="7"/>
  <c r="H119" i="7"/>
  <c r="N323" i="7"/>
  <c r="J323" i="7"/>
  <c r="I323" i="7"/>
  <c r="H323" i="7"/>
  <c r="N8" i="7"/>
  <c r="J8" i="7"/>
  <c r="I8" i="7"/>
  <c r="H8" i="7"/>
  <c r="N346" i="7"/>
  <c r="J349" i="7"/>
  <c r="I349" i="7"/>
  <c r="N349" i="7"/>
  <c r="J348" i="7"/>
  <c r="I348" i="7"/>
  <c r="N348" i="7"/>
  <c r="I4" i="7"/>
  <c r="J4" i="7"/>
  <c r="I5" i="7"/>
  <c r="J5" i="7"/>
  <c r="I6" i="7"/>
  <c r="J6" i="7"/>
  <c r="I7" i="7"/>
  <c r="J7" i="7"/>
  <c r="I9" i="7"/>
  <c r="J9" i="7"/>
  <c r="I10" i="7"/>
  <c r="J10" i="7"/>
  <c r="I11" i="7"/>
  <c r="J11" i="7"/>
  <c r="I12" i="7"/>
  <c r="J12" i="7"/>
  <c r="I13" i="7"/>
  <c r="J13" i="7"/>
  <c r="I14" i="7"/>
  <c r="J14" i="7"/>
  <c r="I15" i="7"/>
  <c r="J15" i="7"/>
  <c r="I16" i="7"/>
  <c r="J16" i="7"/>
  <c r="I17" i="7"/>
  <c r="J17" i="7"/>
  <c r="I18" i="7"/>
  <c r="J18" i="7"/>
  <c r="I19" i="7"/>
  <c r="J19" i="7"/>
  <c r="I20" i="7"/>
  <c r="J20" i="7"/>
  <c r="I21" i="7"/>
  <c r="J21" i="7"/>
  <c r="I22" i="7"/>
  <c r="J22" i="7"/>
  <c r="I23" i="7"/>
  <c r="J23" i="7"/>
  <c r="I24" i="7"/>
  <c r="J24" i="7"/>
  <c r="I25" i="7"/>
  <c r="J25" i="7"/>
  <c r="I26" i="7"/>
  <c r="J26" i="7"/>
  <c r="I27" i="7"/>
  <c r="J27" i="7"/>
  <c r="I28" i="7"/>
  <c r="J28" i="7"/>
  <c r="I29" i="7"/>
  <c r="J29" i="7"/>
  <c r="I30" i="7"/>
  <c r="J30" i="7"/>
  <c r="I31" i="7"/>
  <c r="J31" i="7"/>
  <c r="I32" i="7"/>
  <c r="J32" i="7"/>
  <c r="I33" i="7"/>
  <c r="J33" i="7"/>
  <c r="I34" i="7"/>
  <c r="J34" i="7"/>
  <c r="I35" i="7"/>
  <c r="J35" i="7"/>
  <c r="I36" i="7"/>
  <c r="J36" i="7"/>
  <c r="I37" i="7"/>
  <c r="J37" i="7"/>
  <c r="I38" i="7"/>
  <c r="J38" i="7"/>
  <c r="I39" i="7"/>
  <c r="J39" i="7"/>
  <c r="I40" i="7"/>
  <c r="J40" i="7"/>
  <c r="I41" i="7"/>
  <c r="J41" i="7"/>
  <c r="I42" i="7"/>
  <c r="J42" i="7"/>
  <c r="I43" i="7"/>
  <c r="J43" i="7"/>
  <c r="I44" i="7"/>
  <c r="J44" i="7"/>
  <c r="I45" i="7"/>
  <c r="J45" i="7"/>
  <c r="I46" i="7"/>
  <c r="J46" i="7"/>
  <c r="I47" i="7"/>
  <c r="J47" i="7"/>
  <c r="I48" i="7"/>
  <c r="J48" i="7"/>
  <c r="I49" i="7"/>
  <c r="J49" i="7"/>
  <c r="I50" i="7"/>
  <c r="J50" i="7"/>
  <c r="I51" i="7"/>
  <c r="J51" i="7"/>
  <c r="I52" i="7"/>
  <c r="J52" i="7"/>
  <c r="I53" i="7"/>
  <c r="J53" i="7"/>
  <c r="I54" i="7"/>
  <c r="J54" i="7"/>
  <c r="I55" i="7"/>
  <c r="J55" i="7"/>
  <c r="I56" i="7"/>
  <c r="J56" i="7"/>
  <c r="I57" i="7"/>
  <c r="J57" i="7"/>
  <c r="I58" i="7"/>
  <c r="J58" i="7"/>
  <c r="I59" i="7"/>
  <c r="J59" i="7"/>
  <c r="I60" i="7"/>
  <c r="J60" i="7"/>
  <c r="I61" i="7"/>
  <c r="J61" i="7"/>
  <c r="I62" i="7"/>
  <c r="J62" i="7"/>
  <c r="I63" i="7"/>
  <c r="J63" i="7"/>
  <c r="I64" i="7"/>
  <c r="J64" i="7"/>
  <c r="I65" i="7"/>
  <c r="J65" i="7"/>
  <c r="I66" i="7"/>
  <c r="J66" i="7"/>
  <c r="I67" i="7"/>
  <c r="J67" i="7"/>
  <c r="I68" i="7"/>
  <c r="J68" i="7"/>
  <c r="I70" i="7"/>
  <c r="J70" i="7"/>
  <c r="I71" i="7"/>
  <c r="J71" i="7"/>
  <c r="I72" i="7"/>
  <c r="J72" i="7"/>
  <c r="I73" i="7"/>
  <c r="J73" i="7"/>
  <c r="I74" i="7"/>
  <c r="J74" i="7"/>
  <c r="I75" i="7"/>
  <c r="J75" i="7"/>
  <c r="I76" i="7"/>
  <c r="J76" i="7"/>
  <c r="I77" i="7"/>
  <c r="J77" i="7"/>
  <c r="I78" i="7"/>
  <c r="J78" i="7"/>
  <c r="I79" i="7"/>
  <c r="J79" i="7"/>
  <c r="I80" i="7"/>
  <c r="J80" i="7"/>
  <c r="I81" i="7"/>
  <c r="J81" i="7"/>
  <c r="I82" i="7"/>
  <c r="J82" i="7"/>
  <c r="I83" i="7"/>
  <c r="J83" i="7"/>
  <c r="I84" i="7"/>
  <c r="J84" i="7"/>
  <c r="I85" i="7"/>
  <c r="J85" i="7"/>
  <c r="I86" i="7"/>
  <c r="J86" i="7"/>
  <c r="I87" i="7"/>
  <c r="J87" i="7"/>
  <c r="I88" i="7"/>
  <c r="J88" i="7"/>
  <c r="I89" i="7"/>
  <c r="J89" i="7"/>
  <c r="I90" i="7"/>
  <c r="J90" i="7"/>
  <c r="I91" i="7"/>
  <c r="J91" i="7"/>
  <c r="I92" i="7"/>
  <c r="J92" i="7"/>
  <c r="I93" i="7"/>
  <c r="J93" i="7"/>
  <c r="I94" i="7"/>
  <c r="J94" i="7"/>
  <c r="I95" i="7"/>
  <c r="J95" i="7"/>
  <c r="I96" i="7"/>
  <c r="J96" i="7"/>
  <c r="I97" i="7"/>
  <c r="J97" i="7"/>
  <c r="I99" i="7"/>
  <c r="J99" i="7"/>
  <c r="I100" i="7"/>
  <c r="J100" i="7"/>
  <c r="I101" i="7"/>
  <c r="J101" i="7"/>
  <c r="I102" i="7"/>
  <c r="J102" i="7"/>
  <c r="I103" i="7"/>
  <c r="J103" i="7"/>
  <c r="I104" i="7"/>
  <c r="J104" i="7"/>
  <c r="I105" i="7"/>
  <c r="J105" i="7"/>
  <c r="I106" i="7"/>
  <c r="J106" i="7"/>
  <c r="I107" i="7"/>
  <c r="J107" i="7"/>
  <c r="I108" i="7"/>
  <c r="J108" i="7"/>
  <c r="I109" i="7"/>
  <c r="J109" i="7"/>
  <c r="I110" i="7"/>
  <c r="J110" i="7"/>
  <c r="I111" i="7"/>
  <c r="J111" i="7"/>
  <c r="I112" i="7"/>
  <c r="J112" i="7"/>
  <c r="I113" i="7"/>
  <c r="J113" i="7"/>
  <c r="I114" i="7"/>
  <c r="J114" i="7"/>
  <c r="I115" i="7"/>
  <c r="J115" i="7"/>
  <c r="I116" i="7"/>
  <c r="J116" i="7"/>
  <c r="I117" i="7"/>
  <c r="J117" i="7"/>
  <c r="I118" i="7"/>
  <c r="J118" i="7"/>
  <c r="I120" i="7"/>
  <c r="J120" i="7"/>
  <c r="I121" i="7"/>
  <c r="J121" i="7"/>
  <c r="I122" i="7"/>
  <c r="J122" i="7"/>
  <c r="I123" i="7"/>
  <c r="J123" i="7"/>
  <c r="I124" i="7"/>
  <c r="J124" i="7"/>
  <c r="I125" i="7"/>
  <c r="J125" i="7"/>
  <c r="I126" i="7"/>
  <c r="J126" i="7"/>
  <c r="I127" i="7"/>
  <c r="J127" i="7"/>
  <c r="I128" i="7"/>
  <c r="J128" i="7"/>
  <c r="I129" i="7"/>
  <c r="J129" i="7"/>
  <c r="I130" i="7"/>
  <c r="J130" i="7"/>
  <c r="I131" i="7"/>
  <c r="J131" i="7"/>
  <c r="I132" i="7"/>
  <c r="J132" i="7"/>
  <c r="I133" i="7"/>
  <c r="J133" i="7"/>
  <c r="I134" i="7"/>
  <c r="J134" i="7"/>
  <c r="I135" i="7"/>
  <c r="J135" i="7"/>
  <c r="I136" i="7"/>
  <c r="J136" i="7"/>
  <c r="I137" i="7"/>
  <c r="J137" i="7"/>
  <c r="I138" i="7"/>
  <c r="J138" i="7"/>
  <c r="I139" i="7"/>
  <c r="J139" i="7"/>
  <c r="I140" i="7"/>
  <c r="J140" i="7"/>
  <c r="I141" i="7"/>
  <c r="J141" i="7"/>
  <c r="I142" i="7"/>
  <c r="J142" i="7"/>
  <c r="I143" i="7"/>
  <c r="J143" i="7"/>
  <c r="I144" i="7"/>
  <c r="J144" i="7"/>
  <c r="I145" i="7"/>
  <c r="J145" i="7"/>
  <c r="I146" i="7"/>
  <c r="J146" i="7"/>
  <c r="I147" i="7"/>
  <c r="J147" i="7"/>
  <c r="I148" i="7"/>
  <c r="J148" i="7"/>
  <c r="I149" i="7"/>
  <c r="J149" i="7"/>
  <c r="I150" i="7"/>
  <c r="J150" i="7"/>
  <c r="I151" i="7"/>
  <c r="J151" i="7"/>
  <c r="I152" i="7"/>
  <c r="J152" i="7"/>
  <c r="I153" i="7"/>
  <c r="J153" i="7"/>
  <c r="I154" i="7"/>
  <c r="J154" i="7"/>
  <c r="I155" i="7"/>
  <c r="J155" i="7"/>
  <c r="I156" i="7"/>
  <c r="J156" i="7"/>
  <c r="I157" i="7"/>
  <c r="J157" i="7"/>
  <c r="I158" i="7"/>
  <c r="J158" i="7"/>
  <c r="I159" i="7"/>
  <c r="J159" i="7"/>
  <c r="I160" i="7"/>
  <c r="J160" i="7"/>
  <c r="I161" i="7"/>
  <c r="J161" i="7"/>
  <c r="I162" i="7"/>
  <c r="J162" i="7"/>
  <c r="I163" i="7"/>
  <c r="J163" i="7"/>
  <c r="I164" i="7"/>
  <c r="J164" i="7"/>
  <c r="I165" i="7"/>
  <c r="J165" i="7"/>
  <c r="I166" i="7"/>
  <c r="J166" i="7"/>
  <c r="I167" i="7"/>
  <c r="J167" i="7"/>
  <c r="I168" i="7"/>
  <c r="J168" i="7"/>
  <c r="I169" i="7"/>
  <c r="J169" i="7"/>
  <c r="I170" i="7"/>
  <c r="J170" i="7"/>
  <c r="I171" i="7"/>
  <c r="J171" i="7"/>
  <c r="I172" i="7"/>
  <c r="J172" i="7"/>
  <c r="I173" i="7"/>
  <c r="J173" i="7"/>
  <c r="I175" i="7"/>
  <c r="J175" i="7"/>
  <c r="I176" i="7"/>
  <c r="J176" i="7"/>
  <c r="I177" i="7"/>
  <c r="J177" i="7"/>
  <c r="I178" i="7"/>
  <c r="J178" i="7"/>
  <c r="I179" i="7"/>
  <c r="J179" i="7"/>
  <c r="I180" i="7"/>
  <c r="J180" i="7"/>
  <c r="I181" i="7"/>
  <c r="J181" i="7"/>
  <c r="I182" i="7"/>
  <c r="J182" i="7"/>
  <c r="I183" i="7"/>
  <c r="J183" i="7"/>
  <c r="I184" i="7"/>
  <c r="J184" i="7"/>
  <c r="I185" i="7"/>
  <c r="J185" i="7"/>
  <c r="I186" i="7"/>
  <c r="J186" i="7"/>
  <c r="I187" i="7"/>
  <c r="J187" i="7"/>
  <c r="I188" i="7"/>
  <c r="J188" i="7"/>
  <c r="I189" i="7"/>
  <c r="J189" i="7"/>
  <c r="I190" i="7"/>
  <c r="J190" i="7"/>
  <c r="I191" i="7"/>
  <c r="J191" i="7"/>
  <c r="I192" i="7"/>
  <c r="J192" i="7"/>
  <c r="I193" i="7"/>
  <c r="J193" i="7"/>
  <c r="I194" i="7"/>
  <c r="J194" i="7"/>
  <c r="I195" i="7"/>
  <c r="J195" i="7"/>
  <c r="I196" i="7"/>
  <c r="J196" i="7"/>
  <c r="I197" i="7"/>
  <c r="J197" i="7"/>
  <c r="I198" i="7"/>
  <c r="J198" i="7"/>
  <c r="I199" i="7"/>
  <c r="J199" i="7"/>
  <c r="I200" i="7"/>
  <c r="J200" i="7"/>
  <c r="I201" i="7"/>
  <c r="J201" i="7"/>
  <c r="I202" i="7"/>
  <c r="J202" i="7"/>
  <c r="I203" i="7"/>
  <c r="J203" i="7"/>
  <c r="I204" i="7"/>
  <c r="J204" i="7"/>
  <c r="I205" i="7"/>
  <c r="J205" i="7"/>
  <c r="I206" i="7"/>
  <c r="J206" i="7"/>
  <c r="I207" i="7"/>
  <c r="J207" i="7"/>
  <c r="I208" i="7"/>
  <c r="J208" i="7"/>
  <c r="I209" i="7"/>
  <c r="J209" i="7"/>
  <c r="I210" i="7"/>
  <c r="J210" i="7"/>
  <c r="I211" i="7"/>
  <c r="J211" i="7"/>
  <c r="I212" i="7"/>
  <c r="J212" i="7"/>
  <c r="I213" i="7"/>
  <c r="J213" i="7"/>
  <c r="I214" i="7"/>
  <c r="J214" i="7"/>
  <c r="I215" i="7"/>
  <c r="J215" i="7"/>
  <c r="I216" i="7"/>
  <c r="J216" i="7"/>
  <c r="I217" i="7"/>
  <c r="J217" i="7"/>
  <c r="I218" i="7"/>
  <c r="J218" i="7"/>
  <c r="I219" i="7"/>
  <c r="J219" i="7"/>
  <c r="I220" i="7"/>
  <c r="J220" i="7"/>
  <c r="I221" i="7"/>
  <c r="J221" i="7"/>
  <c r="I222" i="7"/>
  <c r="J222" i="7"/>
  <c r="I223" i="7"/>
  <c r="J223" i="7"/>
  <c r="I224" i="7"/>
  <c r="J224" i="7"/>
  <c r="I225" i="7"/>
  <c r="J225" i="7"/>
  <c r="I228" i="7"/>
  <c r="J228" i="7"/>
  <c r="I229" i="7"/>
  <c r="J229" i="7"/>
  <c r="I231" i="7"/>
  <c r="J231" i="7"/>
  <c r="I232" i="7"/>
  <c r="J232" i="7"/>
  <c r="I233" i="7"/>
  <c r="J233" i="7"/>
  <c r="I234" i="7"/>
  <c r="J234" i="7"/>
  <c r="I235" i="7"/>
  <c r="J235" i="7"/>
  <c r="I236" i="7"/>
  <c r="J236" i="7"/>
  <c r="I237" i="7"/>
  <c r="J237" i="7"/>
  <c r="I238" i="7"/>
  <c r="J238" i="7"/>
  <c r="I239" i="7"/>
  <c r="J239" i="7"/>
  <c r="I240" i="7"/>
  <c r="J240" i="7"/>
  <c r="I241" i="7"/>
  <c r="J241" i="7"/>
  <c r="I242" i="7"/>
  <c r="J242" i="7"/>
  <c r="I243" i="7"/>
  <c r="J243" i="7"/>
  <c r="I244" i="7"/>
  <c r="J244" i="7"/>
  <c r="I245" i="7"/>
  <c r="J245" i="7"/>
  <c r="I247" i="7"/>
  <c r="J247" i="7"/>
  <c r="I248" i="7"/>
  <c r="J248" i="7"/>
  <c r="I249" i="7"/>
  <c r="J249" i="7"/>
  <c r="I250" i="7"/>
  <c r="J250" i="7"/>
  <c r="I251" i="7"/>
  <c r="J251" i="7"/>
  <c r="I252" i="7"/>
  <c r="J252" i="7"/>
  <c r="I253" i="7"/>
  <c r="J253" i="7"/>
  <c r="I254" i="7"/>
  <c r="J254" i="7"/>
  <c r="I255" i="7"/>
  <c r="J255" i="7"/>
  <c r="I256" i="7"/>
  <c r="J256" i="7"/>
  <c r="I257" i="7"/>
  <c r="J257" i="7"/>
  <c r="I258" i="7"/>
  <c r="J258" i="7"/>
  <c r="I259" i="7"/>
  <c r="J259" i="7"/>
  <c r="I260" i="7"/>
  <c r="J260" i="7"/>
  <c r="I261" i="7"/>
  <c r="J261" i="7"/>
  <c r="I262" i="7"/>
  <c r="J262" i="7"/>
  <c r="I263" i="7"/>
  <c r="J263" i="7"/>
  <c r="I264" i="7"/>
  <c r="J264" i="7"/>
  <c r="I265" i="7"/>
  <c r="J265" i="7"/>
  <c r="I266" i="7"/>
  <c r="J266" i="7"/>
  <c r="I267" i="7"/>
  <c r="J267" i="7"/>
  <c r="I268" i="7"/>
  <c r="J268" i="7"/>
  <c r="I269" i="7"/>
  <c r="J269" i="7"/>
  <c r="I270" i="7"/>
  <c r="J270" i="7"/>
  <c r="I271" i="7"/>
  <c r="J271" i="7"/>
  <c r="I272" i="7"/>
  <c r="J272" i="7"/>
  <c r="I273" i="7"/>
  <c r="J273" i="7"/>
  <c r="I274" i="7"/>
  <c r="J274" i="7"/>
  <c r="I275" i="7"/>
  <c r="J275" i="7"/>
  <c r="I276" i="7"/>
  <c r="J276" i="7"/>
  <c r="I277" i="7"/>
  <c r="J277" i="7"/>
  <c r="I278" i="7"/>
  <c r="J278" i="7"/>
  <c r="I279" i="7"/>
  <c r="J279" i="7"/>
  <c r="I280" i="7"/>
  <c r="J280" i="7"/>
  <c r="I281" i="7"/>
  <c r="J281" i="7"/>
  <c r="I282" i="7"/>
  <c r="J282" i="7"/>
  <c r="I283" i="7"/>
  <c r="J283" i="7"/>
  <c r="I284" i="7"/>
  <c r="J284" i="7"/>
  <c r="I285" i="7"/>
  <c r="J285" i="7"/>
  <c r="I286" i="7"/>
  <c r="J286" i="7"/>
  <c r="I287" i="7"/>
  <c r="J287" i="7"/>
  <c r="I288" i="7"/>
  <c r="J288" i="7"/>
  <c r="I289" i="7"/>
  <c r="J289" i="7"/>
  <c r="I290" i="7"/>
  <c r="J290" i="7"/>
  <c r="I293" i="7"/>
  <c r="J293" i="7"/>
  <c r="I294" i="7"/>
  <c r="J294" i="7"/>
  <c r="I295" i="7"/>
  <c r="J295" i="7"/>
  <c r="I296" i="7"/>
  <c r="J296" i="7"/>
  <c r="I297" i="7"/>
  <c r="J297" i="7"/>
  <c r="I298" i="7"/>
  <c r="J298" i="7"/>
  <c r="I299" i="7"/>
  <c r="J299" i="7"/>
  <c r="I300" i="7"/>
  <c r="J300" i="7"/>
  <c r="I301" i="7"/>
  <c r="J301" i="7"/>
  <c r="I302" i="7"/>
  <c r="J302" i="7"/>
  <c r="I303" i="7"/>
  <c r="J303" i="7"/>
  <c r="I304" i="7"/>
  <c r="J304" i="7"/>
  <c r="I305" i="7"/>
  <c r="J305" i="7"/>
  <c r="I306" i="7"/>
  <c r="J306" i="7"/>
  <c r="I307" i="7"/>
  <c r="J307" i="7"/>
  <c r="I308" i="7"/>
  <c r="J308" i="7"/>
  <c r="I309" i="7"/>
  <c r="J309" i="7"/>
  <c r="I310" i="7"/>
  <c r="J310" i="7"/>
  <c r="I311" i="7"/>
  <c r="J311" i="7"/>
  <c r="I312" i="7"/>
  <c r="J312" i="7"/>
  <c r="I313" i="7"/>
  <c r="J313" i="7"/>
  <c r="I314" i="7"/>
  <c r="J314" i="7"/>
  <c r="I315" i="7"/>
  <c r="J315" i="7"/>
  <c r="I316" i="7"/>
  <c r="J316" i="7"/>
  <c r="I317" i="7"/>
  <c r="J317" i="7"/>
  <c r="I318" i="7"/>
  <c r="J318" i="7"/>
  <c r="I319" i="7"/>
  <c r="J319" i="7"/>
  <c r="I320" i="7"/>
  <c r="J320" i="7"/>
  <c r="I321" i="7"/>
  <c r="J321" i="7"/>
  <c r="I322" i="7"/>
  <c r="J322" i="7"/>
  <c r="I324" i="7"/>
  <c r="J324" i="7"/>
  <c r="I325" i="7"/>
  <c r="J325" i="7"/>
  <c r="I326" i="7"/>
  <c r="J326" i="7"/>
  <c r="I327" i="7"/>
  <c r="J327" i="7"/>
  <c r="I328" i="7"/>
  <c r="J328" i="7"/>
  <c r="I329" i="7"/>
  <c r="J329" i="7"/>
  <c r="I330" i="7"/>
  <c r="J330" i="7"/>
  <c r="I331" i="7"/>
  <c r="J331" i="7"/>
  <c r="I332" i="7"/>
  <c r="J332" i="7"/>
  <c r="I333" i="7"/>
  <c r="J333" i="7"/>
  <c r="I334" i="7"/>
  <c r="J334" i="7"/>
  <c r="I335" i="7"/>
  <c r="J335" i="7"/>
  <c r="I336" i="7"/>
  <c r="J336" i="7"/>
  <c r="I337" i="7"/>
  <c r="J337" i="7"/>
  <c r="I338" i="7"/>
  <c r="J338" i="7"/>
  <c r="I339" i="7"/>
  <c r="J339" i="7"/>
  <c r="I340" i="7"/>
  <c r="J340" i="7"/>
  <c r="I341" i="7"/>
  <c r="J341" i="7"/>
  <c r="I342" i="7"/>
  <c r="J342" i="7"/>
  <c r="I343" i="7"/>
  <c r="J343" i="7"/>
  <c r="I344" i="7"/>
  <c r="J344" i="7"/>
  <c r="I345" i="7"/>
  <c r="N345" i="7"/>
  <c r="J345" i="7"/>
  <c r="I346" i="7"/>
  <c r="J346" i="7"/>
  <c r="I3" i="7"/>
  <c r="H71" i="7"/>
  <c r="N71" i="7"/>
  <c r="N48" i="7"/>
  <c r="N49" i="7"/>
  <c r="N50" i="7"/>
  <c r="N51" i="7"/>
  <c r="N52" i="7"/>
  <c r="N47" i="7"/>
  <c r="H48" i="7"/>
  <c r="H49" i="7"/>
  <c r="H50" i="7"/>
  <c r="H51" i="7"/>
  <c r="H222" i="7"/>
  <c r="H223" i="7"/>
  <c r="H224" i="7"/>
  <c r="H225" i="7"/>
  <c r="H228" i="7"/>
  <c r="H229" i="7"/>
  <c r="H231" i="7"/>
  <c r="H232" i="7"/>
  <c r="H233" i="7"/>
  <c r="H234" i="7"/>
  <c r="H235" i="7"/>
  <c r="H236" i="7"/>
  <c r="H209" i="7"/>
  <c r="N209" i="7"/>
  <c r="N208" i="7"/>
  <c r="H206" i="7"/>
  <c r="H207" i="7"/>
  <c r="H208" i="7"/>
  <c r="N206" i="7"/>
  <c r="N207" i="7"/>
  <c r="N322" i="7"/>
  <c r="N324" i="7"/>
  <c r="N325" i="7"/>
  <c r="N326" i="7"/>
  <c r="N327" i="7"/>
  <c r="N328" i="7"/>
  <c r="N329" i="7"/>
  <c r="N330" i="7"/>
  <c r="N331" i="7"/>
  <c r="N332" i="7"/>
  <c r="N333" i="7"/>
  <c r="N334" i="7"/>
  <c r="N335" i="7"/>
  <c r="N336" i="7"/>
  <c r="N337" i="7"/>
  <c r="N338" i="7"/>
  <c r="N339" i="7"/>
  <c r="N340" i="7"/>
  <c r="N341" i="7"/>
  <c r="N342" i="7"/>
  <c r="N343" i="7"/>
  <c r="N344" i="7"/>
  <c r="N229" i="7"/>
  <c r="N231" i="7"/>
  <c r="N232" i="7"/>
  <c r="N233" i="7"/>
  <c r="N234" i="7"/>
  <c r="N235" i="7"/>
  <c r="N236" i="7"/>
  <c r="N237" i="7"/>
  <c r="N238" i="7"/>
  <c r="N239" i="7"/>
  <c r="N240" i="7"/>
  <c r="N241" i="7"/>
  <c r="N242" i="7"/>
  <c r="N243" i="7"/>
  <c r="N244" i="7"/>
  <c r="N245" i="7"/>
  <c r="N247" i="7"/>
  <c r="N248" i="7"/>
  <c r="N249" i="7"/>
  <c r="N250" i="7"/>
  <c r="N251" i="7"/>
  <c r="N252" i="7"/>
  <c r="N253" i="7"/>
  <c r="N254" i="7"/>
  <c r="N255" i="7"/>
  <c r="N256" i="7"/>
  <c r="N257" i="7"/>
  <c r="N258" i="7"/>
  <c r="N259" i="7"/>
  <c r="N261" i="7"/>
  <c r="N262" i="7"/>
  <c r="N263" i="7"/>
  <c r="N264" i="7"/>
  <c r="N265" i="7"/>
  <c r="N266" i="7"/>
  <c r="N267" i="7"/>
  <c r="N268" i="7"/>
  <c r="N269" i="7"/>
  <c r="N270" i="7"/>
  <c r="N271" i="7"/>
  <c r="N272" i="7"/>
  <c r="N273" i="7"/>
  <c r="N274" i="7"/>
  <c r="N275" i="7"/>
  <c r="N276" i="7"/>
  <c r="N277" i="7"/>
  <c r="N278" i="7"/>
  <c r="N279" i="7"/>
  <c r="N280" i="7"/>
  <c r="N281" i="7"/>
  <c r="N282" i="7"/>
  <c r="N283" i="7"/>
  <c r="N284" i="7"/>
  <c r="N285" i="7"/>
  <c r="N286" i="7"/>
  <c r="N287" i="7"/>
  <c r="N288" i="7"/>
  <c r="N289" i="7"/>
  <c r="N290" i="7"/>
  <c r="N293" i="7"/>
  <c r="N294" i="7"/>
  <c r="N295" i="7"/>
  <c r="N296" i="7"/>
  <c r="N297" i="7"/>
  <c r="N298" i="7"/>
  <c r="N299" i="7"/>
  <c r="N300" i="7"/>
  <c r="N301" i="7"/>
  <c r="N302" i="7"/>
  <c r="N303" i="7"/>
  <c r="N304" i="7"/>
  <c r="N305" i="7"/>
  <c r="N306" i="7"/>
  <c r="N307" i="7"/>
  <c r="N308" i="7"/>
  <c r="N309" i="7"/>
  <c r="N310" i="7"/>
  <c r="N311" i="7"/>
  <c r="N312" i="7"/>
  <c r="N313" i="7"/>
  <c r="N314" i="7"/>
  <c r="N315" i="7"/>
  <c r="N316" i="7"/>
  <c r="N317" i="7"/>
  <c r="N318" i="7"/>
  <c r="N319" i="7"/>
  <c r="N225" i="7"/>
  <c r="N228" i="7"/>
  <c r="N221" i="7"/>
  <c r="N222" i="7"/>
  <c r="N223" i="7"/>
  <c r="N224" i="7"/>
  <c r="N7" i="7"/>
  <c r="N11" i="7"/>
  <c r="H54" i="7"/>
  <c r="H70" i="7"/>
  <c r="H295" i="7"/>
  <c r="H210" i="7"/>
  <c r="H297" i="7"/>
  <c r="H296" i="7"/>
  <c r="H298" i="7"/>
  <c r="H299" i="7"/>
  <c r="H211" i="7"/>
  <c r="H212" i="7"/>
  <c r="H121" i="7"/>
  <c r="H3" i="7"/>
  <c r="H4" i="7"/>
  <c r="H5" i="7"/>
  <c r="H6" i="7"/>
  <c r="H7" i="7"/>
  <c r="H11" i="7"/>
  <c r="H10" i="7"/>
  <c r="H9" i="7"/>
  <c r="H14" i="7"/>
  <c r="H13" i="7"/>
  <c r="H12" i="7"/>
  <c r="H336" i="7"/>
  <c r="H337" i="7"/>
  <c r="H335" i="7"/>
  <c r="H333" i="7"/>
  <c r="H334" i="7"/>
  <c r="H320" i="7"/>
  <c r="H321" i="7"/>
  <c r="H153" i="7"/>
  <c r="H154" i="7"/>
  <c r="H155" i="7"/>
  <c r="H157" i="7"/>
  <c r="H159" i="7"/>
  <c r="H156" i="7"/>
  <c r="H158" i="7"/>
  <c r="H163" i="7"/>
  <c r="H161" i="7"/>
  <c r="H160" i="7"/>
  <c r="H162" i="7"/>
  <c r="H164" i="7"/>
  <c r="H171" i="7"/>
  <c r="H168" i="7"/>
  <c r="H169" i="7"/>
  <c r="H166" i="7"/>
  <c r="H165" i="7"/>
  <c r="H170" i="7"/>
  <c r="H167" i="7"/>
  <c r="H172" i="7"/>
  <c r="H173" i="7"/>
  <c r="H175" i="7"/>
  <c r="H176" i="7"/>
  <c r="H177" i="7"/>
  <c r="H181" i="7"/>
  <c r="H191" i="7"/>
  <c r="H196" i="7"/>
  <c r="H192" i="7"/>
  <c r="H194" i="7"/>
  <c r="H185" i="7"/>
  <c r="H179" i="7"/>
  <c r="H188" i="7"/>
  <c r="H193" i="7"/>
  <c r="H182" i="7"/>
  <c r="H186" i="7"/>
  <c r="H178" i="7"/>
  <c r="H190" i="7"/>
  <c r="H183" i="7"/>
  <c r="H180" i="7"/>
  <c r="H195" i="7"/>
  <c r="H184" i="7"/>
  <c r="H189" i="7"/>
  <c r="H200" i="7"/>
  <c r="H201" i="7"/>
  <c r="H198" i="7"/>
  <c r="H202" i="7"/>
  <c r="H197" i="7"/>
  <c r="H199" i="7"/>
  <c r="H203" i="7"/>
  <c r="H187" i="7"/>
  <c r="H118" i="7"/>
  <c r="H120" i="7"/>
  <c r="H124" i="7"/>
  <c r="H122" i="7"/>
  <c r="H127" i="7"/>
  <c r="H126" i="7"/>
  <c r="H123" i="7"/>
  <c r="H125" i="7"/>
  <c r="H130" i="7"/>
  <c r="H136" i="7"/>
  <c r="H138" i="7"/>
  <c r="H141" i="7"/>
  <c r="H139" i="7"/>
  <c r="H140" i="7"/>
  <c r="H128" i="7"/>
  <c r="H134" i="7"/>
  <c r="H137" i="7"/>
  <c r="H131" i="7"/>
  <c r="H133" i="7"/>
  <c r="H129" i="7"/>
  <c r="H142" i="7"/>
  <c r="H135" i="7"/>
  <c r="H151" i="7"/>
  <c r="H149" i="7"/>
  <c r="H150" i="7"/>
  <c r="H146" i="7"/>
  <c r="H147" i="7"/>
  <c r="H144" i="7"/>
  <c r="H143" i="7"/>
  <c r="H145" i="7"/>
  <c r="H148" i="7"/>
  <c r="H152" i="7"/>
  <c r="H132" i="7"/>
  <c r="H204" i="7"/>
  <c r="H205" i="7"/>
  <c r="N212" i="7"/>
  <c r="N214" i="7"/>
  <c r="N59" i="7"/>
  <c r="N60" i="7"/>
  <c r="N61" i="7"/>
  <c r="N57" i="7"/>
  <c r="N56" i="7"/>
  <c r="N55" i="7"/>
  <c r="N62" i="7"/>
  <c r="N63" i="7"/>
  <c r="N64" i="7"/>
  <c r="N65" i="7"/>
  <c r="N66" i="7"/>
  <c r="N67" i="7"/>
  <c r="N68" i="7"/>
  <c r="N70" i="7"/>
  <c r="N72" i="7"/>
  <c r="N73" i="7"/>
  <c r="N74" i="7"/>
  <c r="N76" i="7"/>
  <c r="N75" i="7"/>
  <c r="N82" i="7"/>
  <c r="N80" i="7"/>
  <c r="N97" i="7"/>
  <c r="N94" i="7"/>
  <c r="N95" i="7"/>
  <c r="N92" i="7"/>
  <c r="N86" i="7"/>
  <c r="N78" i="7"/>
  <c r="N90" i="7"/>
  <c r="N96" i="7"/>
  <c r="N81" i="7"/>
  <c r="N87" i="7"/>
  <c r="N91" i="7"/>
  <c r="N93" i="7"/>
  <c r="N83" i="7"/>
  <c r="N89" i="7"/>
  <c r="N84" i="7"/>
  <c r="N79" i="7"/>
  <c r="N85" i="7"/>
  <c r="N77" i="7"/>
  <c r="N106" i="7"/>
  <c r="N104" i="7"/>
  <c r="N105" i="7"/>
  <c r="N103" i="7"/>
  <c r="N99" i="7"/>
  <c r="N100" i="7"/>
  <c r="N102" i="7"/>
  <c r="N108" i="7"/>
  <c r="N107" i="7"/>
  <c r="N114" i="7"/>
  <c r="N115" i="7"/>
  <c r="N116" i="7"/>
  <c r="N109" i="7"/>
  <c r="N110" i="7"/>
  <c r="N112" i="7"/>
  <c r="N117" i="7"/>
  <c r="N113" i="7"/>
  <c r="N111" i="7"/>
  <c r="N101" i="7"/>
  <c r="N88" i="7"/>
  <c r="N118" i="7"/>
  <c r="N120" i="7"/>
  <c r="N124" i="7"/>
  <c r="N122" i="7"/>
  <c r="N127" i="7"/>
  <c r="N126" i="7"/>
  <c r="N123" i="7"/>
  <c r="N125" i="7"/>
  <c r="N130" i="7"/>
  <c r="N136" i="7"/>
  <c r="N138" i="7"/>
  <c r="N141" i="7"/>
  <c r="N139" i="7"/>
  <c r="N140" i="7"/>
  <c r="N128" i="7"/>
  <c r="N134" i="7"/>
  <c r="N137" i="7"/>
  <c r="N131" i="7"/>
  <c r="N133" i="7"/>
  <c r="N129" i="7"/>
  <c r="N142" i="7"/>
  <c r="N135" i="7"/>
  <c r="N151" i="7"/>
  <c r="N149" i="7"/>
  <c r="N150" i="7"/>
  <c r="N146" i="7"/>
  <c r="N147" i="7"/>
  <c r="N144" i="7"/>
  <c r="N143" i="7"/>
  <c r="N145" i="7"/>
  <c r="N148" i="7"/>
  <c r="N152" i="7"/>
  <c r="N132" i="7"/>
  <c r="N121" i="7"/>
  <c r="N153" i="7"/>
  <c r="N154" i="7"/>
  <c r="N155" i="7"/>
  <c r="N157" i="7"/>
  <c r="N159" i="7"/>
  <c r="N156" i="7"/>
  <c r="N158" i="7"/>
  <c r="N163" i="7"/>
  <c r="N161" i="7"/>
  <c r="N160" i="7"/>
  <c r="N162" i="7"/>
  <c r="N164" i="7"/>
  <c r="N171" i="7"/>
  <c r="N168" i="7"/>
  <c r="N169" i="7"/>
  <c r="N166" i="7"/>
  <c r="N165" i="7"/>
  <c r="N170" i="7"/>
  <c r="N167" i="7"/>
  <c r="N172" i="7"/>
  <c r="N173" i="7"/>
  <c r="N175" i="7"/>
  <c r="N176" i="7"/>
  <c r="N177" i="7"/>
  <c r="N181" i="7"/>
  <c r="N191" i="7"/>
  <c r="N196" i="7"/>
  <c r="N192" i="7"/>
  <c r="N194" i="7"/>
  <c r="N185" i="7"/>
  <c r="N179" i="7"/>
  <c r="N188" i="7"/>
  <c r="N193" i="7"/>
  <c r="N182" i="7"/>
  <c r="N186" i="7"/>
  <c r="N178" i="7"/>
  <c r="N190" i="7"/>
  <c r="N183" i="7"/>
  <c r="N180" i="7"/>
  <c r="N195" i="7"/>
  <c r="N184" i="7"/>
  <c r="N189" i="7"/>
  <c r="N200" i="7"/>
  <c r="N201" i="7"/>
  <c r="N198" i="7"/>
  <c r="N202" i="7"/>
  <c r="N197" i="7"/>
  <c r="N199" i="7"/>
  <c r="N203" i="7"/>
  <c r="N187" i="7"/>
  <c r="N205" i="7"/>
  <c r="N204" i="7"/>
  <c r="N211" i="7"/>
  <c r="H68" i="7"/>
  <c r="H341" i="7"/>
  <c r="H342" i="7"/>
  <c r="H340" i="7"/>
  <c r="H344" i="7"/>
  <c r="H343" i="7"/>
  <c r="H339" i="7"/>
  <c r="H338" i="7"/>
  <c r="H300" i="7"/>
  <c r="H310" i="7"/>
  <c r="H309" i="7"/>
  <c r="H305" i="7"/>
  <c r="H306" i="7"/>
  <c r="H308" i="7"/>
  <c r="H304" i="7"/>
  <c r="H303" i="7"/>
  <c r="H302" i="7"/>
  <c r="H301" i="7"/>
  <c r="H330" i="7"/>
  <c r="H331" i="7"/>
  <c r="H332" i="7"/>
  <c r="H327" i="7"/>
  <c r="H328" i="7"/>
  <c r="H326" i="7"/>
  <c r="H329" i="7"/>
  <c r="H325" i="7"/>
  <c r="H324" i="7"/>
  <c r="H322" i="7"/>
  <c r="H319" i="7"/>
  <c r="H316" i="7"/>
  <c r="H317" i="7"/>
  <c r="H315" i="7"/>
  <c r="H312" i="7"/>
  <c r="H311" i="7"/>
  <c r="H313" i="7"/>
  <c r="H314" i="7"/>
  <c r="H318" i="7"/>
  <c r="H294" i="7"/>
  <c r="H290" i="7"/>
  <c r="H293" i="7"/>
  <c r="H283" i="7"/>
  <c r="H287" i="7"/>
  <c r="H286" i="7"/>
  <c r="H284" i="7"/>
  <c r="H280" i="7"/>
  <c r="H282" i="7"/>
  <c r="H281" i="7"/>
  <c r="H285" i="7"/>
  <c r="H289" i="7"/>
  <c r="H288" i="7"/>
  <c r="H279" i="7"/>
  <c r="H277" i="7"/>
  <c r="H274" i="7"/>
  <c r="H276" i="7"/>
  <c r="H278" i="7"/>
  <c r="H275" i="7"/>
  <c r="H273" i="7"/>
  <c r="H272" i="7"/>
  <c r="H271" i="7"/>
  <c r="H270" i="7"/>
  <c r="H269" i="7"/>
  <c r="H26" i="7"/>
  <c r="H268" i="7"/>
  <c r="H267" i="7"/>
  <c r="H266" i="7"/>
  <c r="H264" i="7"/>
  <c r="H265" i="7"/>
  <c r="H263" i="7"/>
  <c r="H262" i="7"/>
  <c r="H260" i="7"/>
  <c r="H261" i="7"/>
  <c r="H259" i="7"/>
  <c r="H254" i="7"/>
  <c r="H256" i="7"/>
  <c r="H258" i="7"/>
  <c r="H257" i="7"/>
  <c r="H255" i="7"/>
  <c r="H253" i="7"/>
  <c r="H221" i="7"/>
  <c r="H252" i="7"/>
  <c r="H251" i="7"/>
  <c r="H248" i="7"/>
  <c r="H239" i="7"/>
  <c r="H243" i="7"/>
  <c r="H249" i="7"/>
  <c r="H245" i="7"/>
  <c r="H241" i="7"/>
  <c r="H242" i="7"/>
  <c r="H240" i="7"/>
  <c r="H237" i="7"/>
  <c r="H238" i="7"/>
  <c r="H250" i="7"/>
  <c r="H244" i="7"/>
  <c r="H247" i="7"/>
  <c r="H213" i="7"/>
  <c r="H219" i="7"/>
  <c r="H220" i="7"/>
  <c r="H218" i="7"/>
  <c r="H217" i="7"/>
  <c r="H215" i="7"/>
  <c r="H214" i="7"/>
  <c r="H88" i="7"/>
  <c r="H101" i="7"/>
  <c r="H111" i="7"/>
  <c r="H113" i="7"/>
  <c r="H117" i="7"/>
  <c r="H112" i="7"/>
  <c r="H110" i="7"/>
  <c r="H109" i="7"/>
  <c r="H116" i="7"/>
  <c r="H115" i="7"/>
  <c r="H114" i="7"/>
  <c r="H107" i="7"/>
  <c r="H108" i="7"/>
  <c r="H102" i="7"/>
  <c r="H100" i="7"/>
  <c r="H99" i="7"/>
  <c r="H103" i="7"/>
  <c r="H105" i="7"/>
  <c r="H104" i="7"/>
  <c r="H106" i="7"/>
  <c r="H77" i="7"/>
  <c r="H85" i="7"/>
  <c r="H79" i="7"/>
  <c r="H84" i="7"/>
  <c r="H89" i="7"/>
  <c r="H83" i="7"/>
  <c r="H93" i="7"/>
  <c r="H91" i="7"/>
  <c r="H87" i="7"/>
  <c r="H81" i="7"/>
  <c r="H96" i="7"/>
  <c r="H90" i="7"/>
  <c r="H78" i="7"/>
  <c r="H86" i="7"/>
  <c r="H92" i="7"/>
  <c r="H95" i="7"/>
  <c r="H94" i="7"/>
  <c r="H97" i="7"/>
  <c r="H80" i="7"/>
  <c r="H82" i="7"/>
  <c r="H75" i="7"/>
  <c r="H76" i="7"/>
  <c r="H74" i="7"/>
  <c r="H73" i="7"/>
  <c r="H72" i="7"/>
  <c r="H67" i="7"/>
  <c r="H66" i="7"/>
  <c r="H65" i="7"/>
  <c r="H64" i="7"/>
  <c r="H63" i="7"/>
  <c r="H62" i="7"/>
  <c r="H46" i="7"/>
  <c r="H52" i="7"/>
  <c r="H47" i="7"/>
  <c r="H55" i="7"/>
  <c r="H56" i="7"/>
  <c r="H57" i="7"/>
  <c r="H61" i="7"/>
  <c r="H60" i="7"/>
  <c r="H59" i="7"/>
  <c r="H58" i="7"/>
  <c r="H53" i="7"/>
  <c r="H37" i="7"/>
  <c r="H45" i="7"/>
  <c r="H43" i="7"/>
  <c r="H44" i="7"/>
  <c r="H42" i="7"/>
  <c r="H41" i="7"/>
  <c r="H39" i="7"/>
  <c r="H40" i="7"/>
  <c r="H38" i="7"/>
  <c r="H36" i="7"/>
  <c r="H27" i="7"/>
  <c r="H33" i="7"/>
  <c r="H35" i="7"/>
  <c r="H34" i="7"/>
  <c r="H32" i="7"/>
  <c r="H31" i="7"/>
  <c r="H30" i="7"/>
  <c r="H29" i="7"/>
  <c r="H28" i="7"/>
  <c r="H16" i="7"/>
  <c r="H18" i="7"/>
  <c r="H17" i="7"/>
  <c r="H20" i="7"/>
  <c r="H19" i="7"/>
  <c r="H21" i="7"/>
  <c r="H22" i="7"/>
  <c r="H23" i="7"/>
  <c r="H25" i="7"/>
  <c r="H24" i="7"/>
  <c r="H15" i="7"/>
  <c r="N27" i="7"/>
  <c r="N215" i="7"/>
  <c r="N217" i="7"/>
  <c r="N218" i="7"/>
  <c r="N216" i="7"/>
  <c r="N220" i="7"/>
  <c r="N210" i="7"/>
  <c r="N13" i="7"/>
  <c r="N12" i="7"/>
  <c r="N37" i="7"/>
  <c r="N213" i="7"/>
  <c r="N3" i="7"/>
  <c r="J3" i="7"/>
  <c r="N58" i="7"/>
  <c r="N45" i="7"/>
  <c r="N43" i="7"/>
  <c r="N44" i="7"/>
  <c r="N42" i="7"/>
  <c r="N41" i="7"/>
  <c r="N39" i="7"/>
  <c r="N40" i="7"/>
  <c r="N38" i="7"/>
  <c r="N36" i="7"/>
  <c r="N33" i="7"/>
  <c r="N35" i="7"/>
  <c r="N34" i="7"/>
  <c r="N32" i="7"/>
  <c r="N31" i="7"/>
  <c r="N30" i="7"/>
  <c r="N29" i="7"/>
  <c r="N28" i="7"/>
  <c r="N26" i="7"/>
  <c r="N24" i="7"/>
  <c r="N25" i="7"/>
  <c r="N23" i="7"/>
  <c r="N22" i="7"/>
  <c r="N21" i="7"/>
  <c r="N19" i="7"/>
  <c r="N20" i="7"/>
  <c r="N17" i="7"/>
  <c r="N18" i="7"/>
  <c r="N16" i="7"/>
  <c r="N15" i="7"/>
  <c r="N14" i="7"/>
  <c r="N9" i="7"/>
  <c r="N10" i="7"/>
  <c r="N6" i="7"/>
  <c r="N5" i="7"/>
  <c r="N4" i="7"/>
  <c r="R44" i="16" l="1"/>
  <c r="A78" i="16" l="1"/>
  <c r="A79" i="16" s="1"/>
  <c r="A80" i="16" s="1"/>
  <c r="A81" i="16" s="1"/>
  <c r="A82" i="16" s="1"/>
  <c r="A83" i="16" s="1"/>
  <c r="A84" i="16" s="1"/>
  <c r="A85" i="16" s="1"/>
  <c r="A86" i="16" s="1"/>
  <c r="A87" i="16" s="1"/>
  <c r="A88" i="16" s="1"/>
  <c r="A89" i="16" l="1"/>
  <c r="A90" i="16" s="1"/>
  <c r="A91" i="16" s="1"/>
  <c r="A92" i="16" s="1"/>
  <c r="A93" i="16" s="1"/>
  <c r="A94" i="16" s="1"/>
  <c r="A95" i="16" s="1"/>
  <c r="A96" i="16" s="1"/>
  <c r="A97" i="16" s="1"/>
  <c r="A98" i="16" s="1"/>
  <c r="A99" i="16" s="1"/>
  <c r="A100" i="16" s="1"/>
  <c r="A101" i="16" s="1"/>
  <c r="A102" i="16" s="1"/>
  <c r="A103" i="16" s="1"/>
  <c r="A104" i="16" s="1"/>
  <c r="A105" i="16" s="1"/>
  <c r="A106" i="16" s="1"/>
  <c r="A107" i="16" s="1"/>
  <c r="A108" i="16" s="1"/>
  <c r="A109" i="16" s="1"/>
  <c r="A110" i="16" s="1"/>
  <c r="A111" i="16" s="1"/>
  <c r="A112" i="16" s="1"/>
  <c r="A113" i="16" s="1"/>
  <c r="A114" i="16" s="1"/>
  <c r="A115" i="16" s="1"/>
  <c r="A116" i="16" s="1"/>
  <c r="A117" i="16" s="1"/>
  <c r="A118" i="16" s="1"/>
  <c r="A119" i="16" s="1"/>
  <c r="A120" i="16" s="1"/>
  <c r="A121" i="16" s="1"/>
  <c r="A122" i="16" s="1"/>
  <c r="A123" i="16" s="1"/>
  <c r="A124" i="16" s="1"/>
  <c r="A125" i="16" s="1"/>
  <c r="A126" i="16" s="1"/>
  <c r="A127" i="16" s="1"/>
  <c r="A128" i="16" s="1"/>
  <c r="A129" i="16" s="1"/>
  <c r="A130" i="16" s="1"/>
  <c r="A131" i="16" s="1"/>
  <c r="A132" i="16" s="1"/>
  <c r="A133" i="16" s="1"/>
  <c r="A134" i="16" s="1"/>
  <c r="A135" i="16" s="1"/>
  <c r="A136" i="16" s="1"/>
  <c r="A137" i="16" s="1"/>
  <c r="A138" i="16" s="1"/>
  <c r="A139" i="16" s="1"/>
  <c r="A140" i="16" s="1"/>
  <c r="A141" i="16" s="1"/>
  <c r="A142" i="16" s="1"/>
  <c r="A143" i="16" s="1"/>
  <c r="A144" i="16" s="1"/>
  <c r="A145" i="16" s="1"/>
  <c r="A146" i="16" s="1"/>
  <c r="A147" i="16" s="1"/>
  <c r="A148" i="16" s="1"/>
  <c r="A149" i="16" s="1"/>
  <c r="A150" i="16" s="1"/>
  <c r="A151" i="16" s="1"/>
  <c r="A152" i="16" s="1"/>
  <c r="A153" i="16" s="1"/>
  <c r="A154" i="16" s="1"/>
  <c r="A155" i="16" s="1"/>
  <c r="A156" i="16" s="1"/>
  <c r="A157" i="16" s="1"/>
  <c r="A158" i="16" s="1"/>
  <c r="A159" i="16" s="1"/>
  <c r="A160" i="16" s="1"/>
  <c r="A161" i="16" s="1"/>
  <c r="A162" i="16" s="1"/>
  <c r="A163" i="16" s="1"/>
  <c r="A164" i="16" s="1"/>
  <c r="A165" i="16" s="1"/>
  <c r="A166" i="16" s="1"/>
  <c r="A167" i="16" s="1"/>
  <c r="A168" i="16" s="1"/>
  <c r="A169" i="16" s="1"/>
  <c r="A170" i="16" s="1"/>
  <c r="A171" i="16" s="1"/>
  <c r="A172" i="16" s="1"/>
  <c r="A173" i="16" s="1"/>
  <c r="A174" i="16" s="1"/>
  <c r="A175" i="16" s="1"/>
  <c r="A176" i="16" s="1"/>
  <c r="A177" i="16" s="1"/>
  <c r="A178" i="16" s="1"/>
  <c r="A179" i="16" s="1"/>
  <c r="A180" i="16" s="1"/>
  <c r="A181" i="16" s="1"/>
  <c r="A182" i="16" s="1"/>
  <c r="A183" i="16" s="1"/>
  <c r="A184" i="16" s="1"/>
  <c r="A185" i="16" s="1"/>
  <c r="A186" i="16" s="1"/>
  <c r="A187" i="16" s="1"/>
  <c r="A188" i="16" s="1"/>
  <c r="A189" i="16" s="1"/>
  <c r="A190" i="16" s="1"/>
  <c r="A191" i="16" s="1"/>
  <c r="A192" i="16" s="1"/>
  <c r="A193" i="16" s="1"/>
  <c r="A194" i="16" s="1"/>
  <c r="A195" i="16" s="1"/>
  <c r="A196" i="16" s="1"/>
  <c r="A197" i="16" s="1"/>
  <c r="A198" i="16" s="1"/>
  <c r="A199" i="16" s="1"/>
  <c r="A200" i="16" s="1"/>
  <c r="A201" i="16" s="1"/>
  <c r="A202" i="16" s="1"/>
  <c r="A203" i="16" s="1"/>
  <c r="A204" i="16" s="1"/>
  <c r="A205" i="16" s="1"/>
  <c r="A206" i="16" s="1"/>
  <c r="A207" i="16" s="1"/>
  <c r="A208" i="16" s="1"/>
  <c r="A209" i="16" s="1"/>
  <c r="A210" i="16" s="1"/>
  <c r="A211" i="16" s="1"/>
  <c r="A212" i="16" s="1"/>
  <c r="A213" i="16" s="1"/>
  <c r="A214" i="16" s="1"/>
  <c r="A215" i="16" s="1"/>
  <c r="A216" i="16" s="1"/>
  <c r="A217" i="16" s="1"/>
  <c r="A218" i="16" s="1"/>
  <c r="A219" i="16" s="1"/>
  <c r="A220" i="16" s="1"/>
  <c r="A221" i="16" s="1"/>
  <c r="A222" i="16" s="1"/>
  <c r="A223" i="16" s="1"/>
  <c r="A224" i="16" s="1"/>
  <c r="A225" i="16" s="1"/>
  <c r="A226" i="16" s="1"/>
  <c r="A227" i="16" s="1"/>
  <c r="A228" i="16" s="1"/>
  <c r="A229" i="16" s="1"/>
  <c r="A230" i="16" s="1"/>
  <c r="A231" i="16" s="1"/>
  <c r="A232" i="16" s="1"/>
  <c r="A233" i="16" s="1"/>
  <c r="A234" i="16" s="1"/>
  <c r="A235" i="16" s="1"/>
  <c r="A236" i="16" s="1"/>
  <c r="A237" i="16" s="1"/>
  <c r="A238" i="16" s="1"/>
  <c r="A239" i="16" s="1"/>
  <c r="A240" i="16" s="1"/>
  <c r="A241" i="16" s="1"/>
  <c r="A242" i="16" s="1"/>
  <c r="A243" i="16" s="1"/>
  <c r="A244" i="16" s="1"/>
  <c r="A245" i="16" s="1"/>
  <c r="A246" i="16" s="1"/>
  <c r="A247" i="16" s="1"/>
  <c r="A248" i="16" s="1"/>
  <c r="A249" i="16" s="1"/>
  <c r="A250" i="16" s="1"/>
  <c r="A251" i="16" s="1"/>
  <c r="A252" i="16" s="1"/>
  <c r="A253" i="16" s="1"/>
  <c r="A254" i="16" s="1"/>
  <c r="A255" i="16" s="1"/>
  <c r="A256" i="16" s="1"/>
  <c r="A257" i="16" s="1"/>
  <c r="A258" i="16" s="1"/>
  <c r="A259" i="16" s="1"/>
  <c r="A260" i="16" s="1"/>
  <c r="A261" i="16" s="1"/>
  <c r="A262" i="16" s="1"/>
  <c r="A263" i="16" s="1"/>
  <c r="A264" i="16" s="1"/>
  <c r="A265" i="16" s="1"/>
  <c r="A266" i="16" s="1"/>
  <c r="A267" i="16" s="1"/>
  <c r="A268" i="16" s="1"/>
  <c r="A269" i="16" s="1"/>
  <c r="A270" i="16" s="1"/>
  <c r="A271" i="16" s="1"/>
  <c r="A272" i="16" s="1"/>
  <c r="A273" i="16" s="1"/>
  <c r="A274" i="16" s="1"/>
  <c r="A275" i="16" s="1"/>
  <c r="A276" i="16" s="1"/>
  <c r="A277" i="16" s="1"/>
  <c r="A278" i="16" s="1"/>
  <c r="A279" i="16" s="1"/>
  <c r="A280" i="16" s="1"/>
  <c r="A281" i="16" s="1"/>
  <c r="A282" i="16" s="1"/>
  <c r="A283" i="16" s="1"/>
  <c r="A284" i="16" s="1"/>
  <c r="A285" i="16" s="1"/>
  <c r="A286" i="16" s="1"/>
  <c r="A287" i="16" s="1"/>
  <c r="A288" i="16" s="1"/>
  <c r="A289" i="16" s="1"/>
  <c r="A290" i="16" s="1"/>
  <c r="A291" i="16" s="1"/>
  <c r="A292" i="16" s="1"/>
  <c r="A293" i="16" s="1"/>
  <c r="A294" i="16" s="1"/>
  <c r="A295" i="16" s="1"/>
  <c r="A296" i="16" s="1"/>
  <c r="A297" i="16" s="1"/>
  <c r="A298" i="16" s="1"/>
  <c r="A299" i="16" s="1"/>
  <c r="A300" i="16" s="1"/>
  <c r="A301" i="16" s="1"/>
  <c r="A302" i="16" s="1"/>
  <c r="A303" i="16" s="1"/>
  <c r="A304" i="16" s="1"/>
  <c r="A305" i="16" s="1"/>
  <c r="A306" i="16" s="1"/>
  <c r="A307" i="16" s="1"/>
  <c r="A308" i="16" s="1"/>
  <c r="A309" i="16" s="1"/>
  <c r="A310" i="16" s="1"/>
  <c r="A311" i="16" s="1"/>
  <c r="A312" i="16" s="1"/>
  <c r="A313" i="16" s="1"/>
  <c r="A314" i="16" s="1"/>
  <c r="A315" i="16" s="1"/>
  <c r="A316" i="16" s="1"/>
  <c r="A317" i="16" s="1"/>
  <c r="A318" i="16" s="1"/>
  <c r="A319" i="16" s="1"/>
  <c r="A320" i="16" s="1"/>
  <c r="A321" i="16" s="1"/>
  <c r="A322" i="16" s="1"/>
  <c r="A323" i="16" s="1"/>
  <c r="A324" i="16" s="1"/>
  <c r="A325" i="16" s="1"/>
  <c r="A326" i="16" s="1"/>
  <c r="A327" i="16" s="1"/>
  <c r="A328" i="16" s="1"/>
  <c r="A329" i="16" s="1"/>
  <c r="A330" i="16" s="1"/>
  <c r="A331" i="16" s="1"/>
  <c r="A332" i="16" s="1"/>
  <c r="A333" i="16" s="1"/>
  <c r="A334" i="16" s="1"/>
  <c r="A335" i="16" s="1"/>
  <c r="A336" i="16" s="1"/>
  <c r="A337" i="16" s="1"/>
  <c r="A338" i="16" s="1"/>
  <c r="A339" i="16" s="1"/>
  <c r="A340" i="16" s="1"/>
  <c r="A341" i="16" s="1"/>
  <c r="A342" i="16" s="1"/>
  <c r="A343" i="16" s="1"/>
  <c r="A344" i="16" s="1"/>
  <c r="A345" i="16" s="1"/>
  <c r="A346" i="16" s="1"/>
  <c r="A347" i="16" s="1"/>
  <c r="A348" i="16" s="1"/>
  <c r="A349" i="16" s="1"/>
  <c r="A350" i="16" s="1"/>
  <c r="A351" i="16" s="1"/>
  <c r="A352" i="16" s="1"/>
  <c r="A353" i="16" s="1"/>
  <c r="A354" i="16" s="1"/>
  <c r="A355" i="16" s="1"/>
  <c r="A356" i="16" s="1"/>
  <c r="A357" i="16" s="1"/>
  <c r="A358" i="16" s="1"/>
  <c r="A359" i="16" s="1"/>
  <c r="A360" i="16" s="1"/>
  <c r="A361" i="16" s="1"/>
  <c r="A362" i="16" s="1"/>
  <c r="A363" i="16" s="1"/>
  <c r="A364" i="16" s="1"/>
  <c r="A365" i="16" s="1"/>
  <c r="A366" i="16" s="1"/>
  <c r="A367" i="16" s="1"/>
  <c r="A368" i="16" s="1"/>
  <c r="A369" i="16" s="1"/>
  <c r="A370" i="16" s="1"/>
  <c r="A371" i="16" s="1"/>
  <c r="A372" i="16" s="1"/>
  <c r="A373" i="16" s="1"/>
  <c r="A374" i="16" s="1"/>
  <c r="A375" i="16" s="1"/>
  <c r="A376" i="16" s="1"/>
  <c r="A377" i="16" s="1"/>
  <c r="A378" i="16" s="1"/>
  <c r="A379" i="16" s="1"/>
  <c r="A380" i="16" s="1"/>
  <c r="A381" i="16" s="1"/>
  <c r="A382" i="16" s="1"/>
  <c r="A383" i="16" s="1"/>
  <c r="A384" i="16" s="1"/>
  <c r="A385" i="16" s="1"/>
  <c r="A386" i="16" s="1"/>
  <c r="A387" i="16" s="1"/>
  <c r="A388" i="16" s="1"/>
  <c r="A389" i="16" s="1"/>
  <c r="A390" i="16" s="1"/>
  <c r="A391" i="16" s="1"/>
  <c r="A392" i="16" s="1"/>
  <c r="A393" i="16" s="1"/>
  <c r="A394" i="16" s="1"/>
  <c r="A395" i="16" s="1"/>
  <c r="A396" i="16" s="1"/>
  <c r="A397" i="16" s="1"/>
  <c r="A398" i="16" s="1"/>
  <c r="A399" i="16" s="1"/>
  <c r="A400" i="16" s="1"/>
  <c r="A401" i="16" s="1"/>
  <c r="A402" i="16" s="1"/>
  <c r="A403" i="16" s="1"/>
  <c r="A404" i="16" s="1"/>
  <c r="A405" i="16" s="1"/>
  <c r="A406" i="16" s="1"/>
  <c r="A407" i="16" s="1"/>
  <c r="A408" i="16" s="1"/>
  <c r="A409" i="16" s="1"/>
</calcChain>
</file>

<file path=xl/sharedStrings.xml><?xml version="1.0" encoding="utf-8"?>
<sst xmlns="http://schemas.openxmlformats.org/spreadsheetml/2006/main" count="4501" uniqueCount="880">
  <si>
    <t>Mã sinh viên</t>
  </si>
  <si>
    <t>Họ tên</t>
  </si>
  <si>
    <t xml:space="preserve">Tên lớp </t>
  </si>
  <si>
    <t>Số điện thoại</t>
  </si>
  <si>
    <t>Tên môn</t>
  </si>
  <si>
    <t>Mã môn</t>
  </si>
  <si>
    <t>Nguyễn Quang Huy</t>
  </si>
  <si>
    <t>Tiếng anh chuyên ngành</t>
  </si>
  <si>
    <t>70DCOT12</t>
  </si>
  <si>
    <t>70DCOT11018</t>
  </si>
  <si>
    <t>Đường Quốc Bình</t>
  </si>
  <si>
    <t>0924127011</t>
  </si>
  <si>
    <t>70DCOJ12</t>
  </si>
  <si>
    <t>DC2CK29</t>
  </si>
  <si>
    <t>DC3CK45</t>
  </si>
  <si>
    <t>72DCOT11</t>
  </si>
  <si>
    <t>DC2CK43</t>
  </si>
  <si>
    <t>72DCOT10001</t>
  </si>
  <si>
    <t>0397613487</t>
  </si>
  <si>
    <t>71DCOJ11</t>
  </si>
  <si>
    <t>Đồ án chi tiết máy</t>
  </si>
  <si>
    <t>DC2CK63</t>
  </si>
  <si>
    <t>68DCOT11</t>
  </si>
  <si>
    <t>71DCOT12099</t>
  </si>
  <si>
    <t>Nguyễn Thanh Tùng</t>
  </si>
  <si>
    <t>0367703724</t>
  </si>
  <si>
    <t>71DCOT16023</t>
  </si>
  <si>
    <t>Phùng Trung Nghĩa</t>
  </si>
  <si>
    <t>0966084981</t>
  </si>
  <si>
    <t>70DCOT14057</t>
  </si>
  <si>
    <t>Nguyễn Văn Hùng</t>
  </si>
  <si>
    <t>69DCOT11</t>
  </si>
  <si>
    <t>DC2OT72</t>
  </si>
  <si>
    <t>70DCOT11</t>
  </si>
  <si>
    <t>69DCOT10065</t>
  </si>
  <si>
    <t>Trần Việt Hưng</t>
  </si>
  <si>
    <t>69DCOT13</t>
  </si>
  <si>
    <t>71DCOT11</t>
  </si>
  <si>
    <t>70DCOT14022</t>
  </si>
  <si>
    <t>Nguyễn Đắc An</t>
  </si>
  <si>
    <t>0949698824</t>
  </si>
  <si>
    <t>Vật liệu cơ khí</t>
  </si>
  <si>
    <t>DC2CK32</t>
  </si>
  <si>
    <t>Đồ án lý thuyết ô tô</t>
  </si>
  <si>
    <t>DC2OT71</t>
  </si>
  <si>
    <t>70DCOT11066</t>
  </si>
  <si>
    <t>0365088485</t>
  </si>
  <si>
    <t>69DCOT10107</t>
  </si>
  <si>
    <t>71DCOT11021</t>
  </si>
  <si>
    <t>Nguyễn Đương Công</t>
  </si>
  <si>
    <t>69DCOT10004</t>
  </si>
  <si>
    <t>Nguyễn Tú Anh</t>
  </si>
  <si>
    <t>0972156291</t>
  </si>
  <si>
    <t>71DCOT16010</t>
  </si>
  <si>
    <t>69DCOT12</t>
  </si>
  <si>
    <t>DC2CK56</t>
  </si>
  <si>
    <t>72DCOT10036</t>
  </si>
  <si>
    <t>Phạm Bá Ngọc</t>
  </si>
  <si>
    <t>0852266013</t>
  </si>
  <si>
    <t>71DCOT11163</t>
  </si>
  <si>
    <t>Nguyễn Ích Vinh</t>
  </si>
  <si>
    <t>71DCOT11052</t>
  </si>
  <si>
    <t>0367739245</t>
  </si>
  <si>
    <t>70DCOT11062</t>
  </si>
  <si>
    <t>Nguyễn Tiến Đạt</t>
  </si>
  <si>
    <t>0868243396</t>
  </si>
  <si>
    <t>71DCOT16002</t>
  </si>
  <si>
    <t>71DCOT11222</t>
  </si>
  <si>
    <t>Lê Hoàn</t>
  </si>
  <si>
    <t>70DCOT14054</t>
  </si>
  <si>
    <t>70DCOT14032</t>
  </si>
  <si>
    <t>Bùi Huy Hoàng</t>
  </si>
  <si>
    <t>0867464705</t>
  </si>
  <si>
    <t>Sức bền vật liệu</t>
  </si>
  <si>
    <t>DC2CO26</t>
  </si>
  <si>
    <t>71DCOT16004</t>
  </si>
  <si>
    <t>0985946835</t>
  </si>
  <si>
    <t>71DCOT11979</t>
  </si>
  <si>
    <t>Nguyễn Duy Đức</t>
  </si>
  <si>
    <t>71DCOT12</t>
  </si>
  <si>
    <t>0338410755</t>
  </si>
  <si>
    <t>71DCOT16015</t>
  </si>
  <si>
    <t>Phạm Văn Thông</t>
  </si>
  <si>
    <t>0347586181</t>
  </si>
  <si>
    <t>Tin học ứng dụng</t>
  </si>
  <si>
    <t>Cơ học cơ sở</t>
  </si>
  <si>
    <t>Số SV</t>
  </si>
  <si>
    <t>Mai Xuân Trường</t>
  </si>
  <si>
    <t>Lê Đức Thắng</t>
  </si>
  <si>
    <t>Phan Xuân Dân</t>
  </si>
  <si>
    <t>STT</t>
  </si>
  <si>
    <t>Số tiền</t>
  </si>
  <si>
    <t>Thành tiền</t>
  </si>
  <si>
    <t>Số TC</t>
  </si>
  <si>
    <t>Số tiết học</t>
  </si>
  <si>
    <t>DC3OT18</t>
  </si>
  <si>
    <t>Ký nộp tiền</t>
  </si>
  <si>
    <t>Chi tiết máy 1</t>
  </si>
  <si>
    <t>69DCOT10122</t>
  </si>
  <si>
    <t>ĐẶNG ANH PHƯƠNG</t>
  </si>
  <si>
    <t>70DCOT14037</t>
  </si>
  <si>
    <t>Quách Văn Sơn</t>
  </si>
  <si>
    <t>0963897143</t>
  </si>
  <si>
    <t>Tổng tiền nộp</t>
  </si>
  <si>
    <t>69DCOT10172</t>
  </si>
  <si>
    <t>69DCOT10061</t>
  </si>
  <si>
    <t>70DCOT12027</t>
  </si>
  <si>
    <t>70DCOT15011</t>
  </si>
  <si>
    <t>71DCCO22111</t>
  </si>
  <si>
    <t>71DCOT11098</t>
  </si>
  <si>
    <t>71DCOT11165</t>
  </si>
  <si>
    <t>Nguyễn Hoàng Anh</t>
  </si>
  <si>
    <t>71DCOT11378</t>
  </si>
  <si>
    <t>Phạm Thế Anh</t>
  </si>
  <si>
    <t>Trần Nhật Hải</t>
  </si>
  <si>
    <t>71DCOT16008</t>
  </si>
  <si>
    <t>Hứa Hoàng Quân</t>
  </si>
  <si>
    <t>71DCOT12082</t>
  </si>
  <si>
    <t>Lê Hoàng Thoại</t>
  </si>
  <si>
    <t>71DCOT11003</t>
  </si>
  <si>
    <t>Cù Đức Chính</t>
  </si>
  <si>
    <t>Bùi Minh Quốc</t>
  </si>
  <si>
    <t>71DCOT11001</t>
  </si>
  <si>
    <t>Phạm Trung Hiếu</t>
  </si>
  <si>
    <t>Nguyễn Đình Đại</t>
  </si>
  <si>
    <t>70DCOT11023</t>
  </si>
  <si>
    <t>Phùng Minh Thắng</t>
  </si>
  <si>
    <t xml:space="preserve">71DCOT12067 </t>
  </si>
  <si>
    <t>Ngô Hoàng Nam</t>
  </si>
  <si>
    <t>71DCOT12103</t>
  </si>
  <si>
    <t>Cao Quốc Vương</t>
  </si>
  <si>
    <t>71DCOT12055</t>
  </si>
  <si>
    <t>Nguyễn Văn Kiên</t>
  </si>
  <si>
    <t>71DCOT12003</t>
  </si>
  <si>
    <t>Lê Việt Anh</t>
  </si>
  <si>
    <t>71DCOT16018</t>
  </si>
  <si>
    <t>Trần Mạnh Long</t>
  </si>
  <si>
    <t>72DCCK20054</t>
  </si>
  <si>
    <t>Mai Tùng Bách</t>
  </si>
  <si>
    <t>72DCOT10102</t>
  </si>
  <si>
    <t>Nguyễn Đình Bách</t>
  </si>
  <si>
    <t>72DCOT10010</t>
  </si>
  <si>
    <t>Đoàn Minh Quân</t>
  </si>
  <si>
    <t>72DCOT10011</t>
  </si>
  <si>
    <t>Vũ Hồng Sơn</t>
  </si>
  <si>
    <t>72DCOT10115</t>
  </si>
  <si>
    <t>Bùi Văn Toàn</t>
  </si>
  <si>
    <t>72DCOT10114</t>
  </si>
  <si>
    <t>Đỗ Văn Toàn</t>
  </si>
  <si>
    <t>72DCOT10054</t>
  </si>
  <si>
    <t>Nguyễn Minh Hiển</t>
  </si>
  <si>
    <t>72DCOT12</t>
  </si>
  <si>
    <t>70DCOT15012</t>
  </si>
  <si>
    <t>Phùng Gia Thiện</t>
  </si>
  <si>
    <t>71DCOT11169</t>
  </si>
  <si>
    <t>Nguyễn Đức Quang</t>
  </si>
  <si>
    <t>70DCOT15028</t>
  </si>
  <si>
    <t>Triệu Trung Yên</t>
  </si>
  <si>
    <t>71DCOT11035</t>
  </si>
  <si>
    <t>Nguyễn Văn Bắc</t>
  </si>
  <si>
    <t>72DCOT10008</t>
  </si>
  <si>
    <t>Chu Văn Khởi</t>
  </si>
  <si>
    <t>72DCOT10029</t>
  </si>
  <si>
    <t>Nguyễn Văn Tuấn</t>
  </si>
  <si>
    <t>72DCOT10087</t>
  </si>
  <si>
    <t>Trần Ngọc Mạnh</t>
  </si>
  <si>
    <t>72DCOT10130</t>
  </si>
  <si>
    <t>Phạm Việt Anh</t>
  </si>
  <si>
    <t>71DCOT11061</t>
  </si>
  <si>
    <t>Lê Quang Thọ</t>
  </si>
  <si>
    <t>71DCOT11042</t>
  </si>
  <si>
    <t>Phan Văn Dương</t>
  </si>
  <si>
    <t>72DCOT10018</t>
  </si>
  <si>
    <t>72DCOT10043</t>
  </si>
  <si>
    <t>Phạm Vũ Tuấn Long</t>
  </si>
  <si>
    <t>72DCOT10038</t>
  </si>
  <si>
    <t>Nguyễn Hữu Thọ</t>
  </si>
  <si>
    <t>Đỗ Quang Minh</t>
  </si>
  <si>
    <t>71DCOT11056</t>
  </si>
  <si>
    <t>Đặng Văn Quân</t>
  </si>
  <si>
    <t>71DCOT11017</t>
  </si>
  <si>
    <t>Nguyễn Hoàng Giang</t>
  </si>
  <si>
    <t>71DCOT11123</t>
  </si>
  <si>
    <t>Lê Xuân Tuấn</t>
  </si>
  <si>
    <t>71DCOT11009</t>
  </si>
  <si>
    <t>Nguyễn Minh Đăng</t>
  </si>
  <si>
    <t>Trịnh Tuấn Việt</t>
  </si>
  <si>
    <t>Phan Đỗ Minh</t>
  </si>
  <si>
    <t>71DCOT12011</t>
  </si>
  <si>
    <t>Nguyễn Mạnh Duy</t>
  </si>
  <si>
    <t>70DCOT14024</t>
  </si>
  <si>
    <t>Lê Văn Trung</t>
  </si>
  <si>
    <t>71DCOT11975</t>
  </si>
  <si>
    <t>Trần Quang Vượng</t>
  </si>
  <si>
    <t>71DCOT11019</t>
  </si>
  <si>
    <t>Phạm Minh Đăng</t>
  </si>
  <si>
    <t>71DCOT11024</t>
  </si>
  <si>
    <t>Nguyễn Anh Tuấn</t>
  </si>
  <si>
    <t>7DCOT11015</t>
  </si>
  <si>
    <t>Lê Thanh Lâm</t>
  </si>
  <si>
    <t>71DCOT12086</t>
  </si>
  <si>
    <t>Phan Đức Toàn</t>
  </si>
  <si>
    <t>71DCOT12028</t>
  </si>
  <si>
    <t>Lê Thế Hải</t>
  </si>
  <si>
    <t>71DCOT12077</t>
  </si>
  <si>
    <t>Lê Văn Thành</t>
  </si>
  <si>
    <t>71DCOT16012</t>
  </si>
  <si>
    <t>Nguyễn Công Minh</t>
  </si>
  <si>
    <t>Lê Tiến Nhật</t>
  </si>
  <si>
    <t>71DCOT11011</t>
  </si>
  <si>
    <t>Đỗ Văn Quyết</t>
  </si>
  <si>
    <t>71DCOT12022</t>
  </si>
  <si>
    <t>Hà Tiến Đức</t>
  </si>
  <si>
    <t>71DCOT16009</t>
  </si>
  <si>
    <t>Phạm Thúc Đỉnh</t>
  </si>
  <si>
    <t>71DCOT11026</t>
  </si>
  <si>
    <t>Lưu Văn Mạnh</t>
  </si>
  <si>
    <t>Nguyễn Quốc Thi</t>
  </si>
  <si>
    <t>71DCOT12054</t>
  </si>
  <si>
    <t>Lê Công Kiên</t>
  </si>
  <si>
    <t>71DCOT11062</t>
  </si>
  <si>
    <t>Trần Quang Tú</t>
  </si>
  <si>
    <t>71DCOT22153</t>
  </si>
  <si>
    <t>Nguyễn Anh Minh</t>
  </si>
  <si>
    <t>71DCOT11084</t>
  </si>
  <si>
    <t>Trần Tiến Đạt</t>
  </si>
  <si>
    <t>71DCOT11008</t>
  </si>
  <si>
    <t>Nguyễn Duy Tân</t>
  </si>
  <si>
    <t>71DCOT16006</t>
  </si>
  <si>
    <t>Khổng Đức Tài</t>
  </si>
  <si>
    <t>71DCOT12101</t>
  </si>
  <si>
    <t>Trịnh Minh Tuyên</t>
  </si>
  <si>
    <t>71DCOT11221</t>
  </si>
  <si>
    <t>Nguyễn Thành Đạt</t>
  </si>
  <si>
    <t>71DCOT12030</t>
  </si>
  <si>
    <t>Trương Quang Hào</t>
  </si>
  <si>
    <t>71DCOT11033</t>
  </si>
  <si>
    <t>Nguyễn Tiến Mạnh</t>
  </si>
  <si>
    <t>71DCCO22139</t>
  </si>
  <si>
    <t>Nguyễn Ngọc Sơn</t>
  </si>
  <si>
    <t>71DCOT11057</t>
  </si>
  <si>
    <t>Hoàng Hữu Long</t>
  </si>
  <si>
    <t>Ngô Lê Tiến Anh</t>
  </si>
  <si>
    <t>72DCOT10005</t>
  </si>
  <si>
    <t>Nguyễn Tuấn Anh</t>
  </si>
  <si>
    <t>72DCOT10048</t>
  </si>
  <si>
    <t>Tạ Công Tuấn Anh</t>
  </si>
  <si>
    <t>72DCOT10104</t>
  </si>
  <si>
    <t>Vũ Quý Dương</t>
  </si>
  <si>
    <t>72DCOT10110</t>
  </si>
  <si>
    <t>Dương Quang Phi</t>
  </si>
  <si>
    <t>72DCOT10101</t>
  </si>
  <si>
    <t>70DCOJ12020</t>
  </si>
  <si>
    <t>Nguyễn Ngọc Nam</t>
  </si>
  <si>
    <t>71DCOT12014</t>
  </si>
  <si>
    <t>Bùi Quý Dương</t>
  </si>
  <si>
    <t>71DCOT16021</t>
  </si>
  <si>
    <t>Phạm Hà Sơn</t>
  </si>
  <si>
    <t>71DCOT12044</t>
  </si>
  <si>
    <t>Hoàng Xuân Hùng</t>
  </si>
  <si>
    <t>70DCOT11074</t>
  </si>
  <si>
    <t>Phạm Gia Hổ</t>
  </si>
  <si>
    <t>71DCOT11370</t>
  </si>
  <si>
    <t>Phạm Trí Thanh</t>
  </si>
  <si>
    <t>68DCOT10019</t>
  </si>
  <si>
    <t>Phạm Ngọc Linh</t>
  </si>
  <si>
    <t>71DCOT12073</t>
  </si>
  <si>
    <t>Vũ Duy Phong</t>
  </si>
  <si>
    <t>71DCOT12072</t>
  </si>
  <si>
    <t>Phạm Trọng Nghĩa</t>
  </si>
  <si>
    <t>71DCOT11160</t>
  </si>
  <si>
    <t>Vũ Đình Huân</t>
  </si>
  <si>
    <t>72DCOT10106</t>
  </si>
  <si>
    <t>72DCOT10118</t>
  </si>
  <si>
    <t>Dương Tiến Dũng</t>
  </si>
  <si>
    <t>72DCOT10028</t>
  </si>
  <si>
    <t>Phạm Nguyễn Hùng Dũng</t>
  </si>
  <si>
    <t>72DCOT10017</t>
  </si>
  <si>
    <t>Nguyễn Văn Được</t>
  </si>
  <si>
    <t>72DCOT10015</t>
  </si>
  <si>
    <t>Đỗ Việt Hiếu</t>
  </si>
  <si>
    <t>72DCOT10002</t>
  </si>
  <si>
    <t>Lê Minh Hoàng</t>
  </si>
  <si>
    <t>72DCOT10003</t>
  </si>
  <si>
    <t>Nguyễn Đặng Hoàng</t>
  </si>
  <si>
    <t>Đinh Quang Huy</t>
  </si>
  <si>
    <t>72DCOT10034</t>
  </si>
  <si>
    <t>Trần Quang Linh</t>
  </si>
  <si>
    <t>72DCOT10103</t>
  </si>
  <si>
    <t>Nguyễn Tiến Thành</t>
  </si>
  <si>
    <t>72DCOT10109</t>
  </si>
  <si>
    <t>Lê Minh Hiếu</t>
  </si>
  <si>
    <t>72DCOT10009</t>
  </si>
  <si>
    <t>Nguyễn Quang Hoàng</t>
  </si>
  <si>
    <t>72DCOT10057</t>
  </si>
  <si>
    <t>Lê Duy Thắng</t>
  </si>
  <si>
    <t>70DCOT13002</t>
  </si>
  <si>
    <t>Nguyễn Văn Tấn</t>
  </si>
  <si>
    <t xml:space="preserve">71DCOT12072 </t>
  </si>
  <si>
    <t>Nguyễn Thành Đông</t>
  </si>
  <si>
    <t>70DCOT14036</t>
  </si>
  <si>
    <t>Phạm Tiến Dũng</t>
  </si>
  <si>
    <t>Ngô Tiến Đạt</t>
  </si>
  <si>
    <t>70DCOT11073</t>
  </si>
  <si>
    <t>Đặng Văn Trung</t>
  </si>
  <si>
    <t>70DCOT11034</t>
  </si>
  <si>
    <t>Nguyễn Hồng Sơn</t>
  </si>
  <si>
    <t>67DCOT10044</t>
  </si>
  <si>
    <t>Nguyễn Đình Khánh</t>
  </si>
  <si>
    <t>67DCOT11</t>
  </si>
  <si>
    <t>71DCOT12001</t>
  </si>
  <si>
    <t>Nguyễn Văn An</t>
  </si>
  <si>
    <t>Bóng chuyền</t>
  </si>
  <si>
    <t>DC1TD31</t>
  </si>
  <si>
    <t>Cấu tạo ô tô</t>
  </si>
  <si>
    <t>Chi tiết máy 2</t>
  </si>
  <si>
    <t>DC2CK62</t>
  </si>
  <si>
    <t>DC3OT42</t>
  </si>
  <si>
    <t>DC3OT52</t>
  </si>
  <si>
    <t>Công nghệ kim loại</t>
  </si>
  <si>
    <t>DC2CK33</t>
  </si>
  <si>
    <t>Điền kinh</t>
  </si>
  <si>
    <t>DC1TD21</t>
  </si>
  <si>
    <t>DC3OT41</t>
  </si>
  <si>
    <t>DC2CK18</t>
  </si>
  <si>
    <t>Dung sai kỹ thuật đo</t>
  </si>
  <si>
    <t>Kết cấu - tính toán ô tô</t>
  </si>
  <si>
    <t>DC3OT43</t>
  </si>
  <si>
    <t>Lý thuyết ô tô</t>
  </si>
  <si>
    <t>DC2OT70</t>
  </si>
  <si>
    <t>Nguyên lý động cơ</t>
  </si>
  <si>
    <t>DC3ME29</t>
  </si>
  <si>
    <t>Nhiệt kỹ thuật</t>
  </si>
  <si>
    <t>DC2CK48</t>
  </si>
  <si>
    <t>DC1QP03</t>
  </si>
  <si>
    <t>Thủy lực cơ sở</t>
  </si>
  <si>
    <t>DC2CK61</t>
  </si>
  <si>
    <t>DC2CK60</t>
  </si>
  <si>
    <t>Toán 3</t>
  </si>
  <si>
    <t>DC1CB57</t>
  </si>
  <si>
    <t>DC3OT38</t>
  </si>
  <si>
    <t>GDQP 3</t>
  </si>
  <si>
    <t xml:space="preserve">Kết cấu - tính toán ô tô </t>
  </si>
  <si>
    <t>AutoCad</t>
  </si>
  <si>
    <t>DC3OT35</t>
  </si>
  <si>
    <t>DC2CK21</t>
  </si>
  <si>
    <t>Tiếng Anh (3)</t>
  </si>
  <si>
    <t>DC1CB35</t>
  </si>
  <si>
    <t>0357117680</t>
  </si>
  <si>
    <t>0398030444</t>
  </si>
  <si>
    <t>0989481112</t>
  </si>
  <si>
    <t>0915387289</t>
  </si>
  <si>
    <t>0392811033</t>
  </si>
  <si>
    <t>0984895782</t>
  </si>
  <si>
    <t>0362864389</t>
  </si>
  <si>
    <t>0348725902</t>
  </si>
  <si>
    <t>0946239734</t>
  </si>
  <si>
    <t>0375564990</t>
  </si>
  <si>
    <t>0365266306</t>
  </si>
  <si>
    <t>0982237399</t>
  </si>
  <si>
    <t>0971968413</t>
  </si>
  <si>
    <t>0326638862</t>
  </si>
  <si>
    <t>0981831497</t>
  </si>
  <si>
    <t>0389214240</t>
  </si>
  <si>
    <t>0907564667</t>
  </si>
  <si>
    <t>0962692907</t>
  </si>
  <si>
    <t>0989825952</t>
  </si>
  <si>
    <t>0988053595</t>
  </si>
  <si>
    <t>0949221062</t>
  </si>
  <si>
    <t>0363866900</t>
  </si>
  <si>
    <t>0975581024</t>
  </si>
  <si>
    <t>92603599</t>
  </si>
  <si>
    <t>0374661729</t>
  </si>
  <si>
    <t>0389367681</t>
  </si>
  <si>
    <t>0379178433</t>
  </si>
  <si>
    <t>0375447240</t>
  </si>
  <si>
    <t>0343609398</t>
  </si>
  <si>
    <t>0347624948</t>
  </si>
  <si>
    <t>0986853017</t>
  </si>
  <si>
    <t>0358707462</t>
  </si>
  <si>
    <t>0968204542</t>
  </si>
  <si>
    <t>0911011752</t>
  </si>
  <si>
    <t>0888903639</t>
  </si>
  <si>
    <t>0333039681</t>
  </si>
  <si>
    <t>0962572330</t>
  </si>
  <si>
    <t>0355195133</t>
  </si>
  <si>
    <t>0977171003</t>
  </si>
  <si>
    <t>0339807752</t>
  </si>
  <si>
    <t>0962965268</t>
  </si>
  <si>
    <t>0974346277</t>
  </si>
  <si>
    <t>0374844661</t>
  </si>
  <si>
    <t>0964426055</t>
  </si>
  <si>
    <t>0984265259</t>
  </si>
  <si>
    <t>71DCOT11364</t>
  </si>
  <si>
    <t>71DCOT16011</t>
  </si>
  <si>
    <t>0337014745</t>
  </si>
  <si>
    <t xml:space="preserve">Kỹ thuật điện - điện tử </t>
  </si>
  <si>
    <t>NGUYỄN NGỌC HÙNG</t>
  </si>
  <si>
    <t>0912635556</t>
  </si>
  <si>
    <t>0369405814</t>
  </si>
  <si>
    <t>0845150902</t>
  </si>
  <si>
    <t>0384014798</t>
  </si>
  <si>
    <t>0356386666</t>
  </si>
  <si>
    <t>0833701869</t>
  </si>
  <si>
    <t>0366240266</t>
  </si>
  <si>
    <t>!</t>
  </si>
  <si>
    <t>Lớp học phần</t>
  </si>
  <si>
    <t>Số tiết
TT</t>
  </si>
  <si>
    <t>Tổng thu</t>
  </si>
  <si>
    <t>Tổng chi</t>
  </si>
  <si>
    <t>Còn</t>
  </si>
  <si>
    <t>Phân công GV dạy</t>
  </si>
  <si>
    <t>Tiết</t>
  </si>
  <si>
    <t>Thứ</t>
  </si>
  <si>
    <t>Từ ngày</t>
  </si>
  <si>
    <t>Số tuần</t>
  </si>
  <si>
    <t>Đến ngày</t>
  </si>
  <si>
    <t/>
  </si>
  <si>
    <t>A5</t>
  </si>
  <si>
    <t>J2</t>
  </si>
  <si>
    <t>N2</t>
  </si>
  <si>
    <t>L2</t>
  </si>
  <si>
    <t>R2</t>
  </si>
  <si>
    <t>0819469117</t>
  </si>
  <si>
    <t>Lớp riêng</t>
  </si>
  <si>
    <t>TB điện và các TB điều khiển TĐ trên ô tô 1</t>
  </si>
  <si>
    <t>Số HP đăng ký</t>
  </si>
  <si>
    <t>Công nghệ BD SC ô tô</t>
  </si>
  <si>
    <t>CN Chế tạo phụ tùng ô tô</t>
  </si>
  <si>
    <t>Đồ án KC - TT động cơ</t>
  </si>
  <si>
    <t>Đồ án KC - TT Ô tô</t>
  </si>
  <si>
    <t>0388955494</t>
  </si>
  <si>
    <t>0329173033</t>
  </si>
  <si>
    <t>0963169228</t>
  </si>
  <si>
    <t>0865719967</t>
  </si>
  <si>
    <t>0386789615</t>
  </si>
  <si>
    <t>0374015995</t>
  </si>
  <si>
    <t>0832834696</t>
  </si>
  <si>
    <t>0386670845</t>
  </si>
  <si>
    <t>0342985786</t>
  </si>
  <si>
    <t>0814563638</t>
  </si>
  <si>
    <t>0888620302</t>
  </si>
  <si>
    <t>0329854965</t>
  </si>
  <si>
    <t>0353754095</t>
  </si>
  <si>
    <t>0971996477</t>
  </si>
  <si>
    <t>0838710998</t>
  </si>
  <si>
    <t>0387534318</t>
  </si>
  <si>
    <t>0374783533</t>
  </si>
  <si>
    <t>0829103402</t>
  </si>
  <si>
    <t>0342265350</t>
  </si>
  <si>
    <t>0971276120</t>
  </si>
  <si>
    <t>0969136128</t>
  </si>
  <si>
    <t>0368716067</t>
  </si>
  <si>
    <t>0917219846</t>
  </si>
  <si>
    <t>0978277925</t>
  </si>
  <si>
    <t>0899803825</t>
  </si>
  <si>
    <t>Khoa Ngoài</t>
  </si>
  <si>
    <t>Lớp riêng (Khoa Ngoài)</t>
  </si>
  <si>
    <t>Số sv</t>
  </si>
  <si>
    <t>01/2024</t>
  </si>
  <si>
    <t>DANH SÁCH THU TIỀN HỌC LẠI ĐỢT 6.1_2024 ( CƠ KHÍ)</t>
  </si>
  <si>
    <t>Tên Học Phần</t>
  </si>
  <si>
    <t xml:space="preserve">Lớp riêng </t>
  </si>
  <si>
    <t>CK</t>
  </si>
  <si>
    <t>72DCDT10019</t>
  </si>
  <si>
    <t>Ngô Huỳnh Đức</t>
  </si>
  <si>
    <t>72DCDT11</t>
  </si>
  <si>
    <t>KT Chính trị Mác - Lênin</t>
  </si>
  <si>
    <t>DC1LL07</t>
  </si>
  <si>
    <t>KT Chính trị Mác - Lênin_DC1LL07</t>
  </si>
  <si>
    <t>Toán 3_DC1CB57</t>
  </si>
  <si>
    <t>Dương Công Trí</t>
  </si>
  <si>
    <t>Văn Đăng Tài</t>
  </si>
  <si>
    <t>70DCHT14012</t>
  </si>
  <si>
    <t>71DCTT16013</t>
  </si>
  <si>
    <t>70DCHT12</t>
  </si>
  <si>
    <t>71DCTT11</t>
  </si>
  <si>
    <t>ck</t>
  </si>
  <si>
    <t>TM</t>
  </si>
  <si>
    <t>2.400.000</t>
  </si>
  <si>
    <t>Ck</t>
  </si>
  <si>
    <t>71DCOT11063</t>
  </si>
  <si>
    <t>Phùng Văn Quyền</t>
  </si>
  <si>
    <t>0932217822</t>
  </si>
  <si>
    <t>0848012286</t>
  </si>
  <si>
    <t>tm</t>
  </si>
  <si>
    <t>Thêm</t>
  </si>
  <si>
    <t>thêm</t>
  </si>
  <si>
    <t>0398379295</t>
  </si>
  <si>
    <t>70DCOT12015</t>
  </si>
  <si>
    <t>Hoàng Quang Vinh</t>
  </si>
  <si>
    <t>0985332296</t>
  </si>
  <si>
    <t>71DCCD11</t>
  </si>
  <si>
    <t>71DCOT11020</t>
  </si>
  <si>
    <t>Nguyễn Văn Huy</t>
  </si>
  <si>
    <t>71DCDD11</t>
  </si>
  <si>
    <t>71DCDD11003</t>
  </si>
  <si>
    <t>Nguyễn Đức Mạnh</t>
  </si>
  <si>
    <t>70DCCD11</t>
  </si>
  <si>
    <t>Nguyễn Ngọc Ánh</t>
  </si>
  <si>
    <t>70DCGT14009</t>
  </si>
  <si>
    <t>Nguyễn Quốc Vũ</t>
  </si>
  <si>
    <t>DC2CO11</t>
  </si>
  <si>
    <t>72DCKT10015</t>
  </si>
  <si>
    <t>72DCKT11</t>
  </si>
  <si>
    <t>Điền Kinh</t>
  </si>
  <si>
    <t>72DCKT10041</t>
  </si>
  <si>
    <t>72DCKT12</t>
  </si>
  <si>
    <t>71DCLG11</t>
  </si>
  <si>
    <t>73DCKT11</t>
  </si>
  <si>
    <t>Tin học đại cương</t>
  </si>
  <si>
    <t>DC1TT42</t>
  </si>
  <si>
    <t>DC2KV63</t>
  </si>
  <si>
    <t>69DCKT11</t>
  </si>
  <si>
    <t>71DCLG11007</t>
  </si>
  <si>
    <t>Nguyễn Huy Tuấn Hùng</t>
  </si>
  <si>
    <t>Nguyễn Thị Bình</t>
  </si>
  <si>
    <t>Kế toán tài chính 1</t>
  </si>
  <si>
    <t>DC3KT21</t>
  </si>
  <si>
    <t>Đỗ Mạnh Anh</t>
  </si>
  <si>
    <t>LR</t>
  </si>
  <si>
    <t>70DCOJ11</t>
  </si>
  <si>
    <t>0989875588</t>
  </si>
  <si>
    <t>0399375279</t>
  </si>
  <si>
    <t>71DCOT11046</t>
  </si>
  <si>
    <t>0332500261</t>
  </si>
  <si>
    <t>Trần Quốc Thịnh</t>
  </si>
  <si>
    <t>7DCOT11975</t>
  </si>
  <si>
    <t>73DCOT13107</t>
  </si>
  <si>
    <t>Lã xuân hợp</t>
  </si>
  <si>
    <t xml:space="preserve">73DCOT11 </t>
  </si>
  <si>
    <t>73DCOT12901</t>
  </si>
  <si>
    <t>khuất Phúc Lâm</t>
  </si>
  <si>
    <t xml:space="preserve">Khuất Phúc Lâm </t>
  </si>
  <si>
    <t>Vật lý đại cương 2</t>
  </si>
  <si>
    <t>73dcot12116</t>
  </si>
  <si>
    <t xml:space="preserve">Lê thuần tuệ </t>
  </si>
  <si>
    <t xml:space="preserve">Kế toán tài chính 1 </t>
  </si>
  <si>
    <t>73DCLG12112</t>
  </si>
  <si>
    <t>Ngô Thị Khánh Linh</t>
  </si>
  <si>
    <t xml:space="preserve">73DCKT11 </t>
  </si>
  <si>
    <t>73DCKX13104</t>
  </si>
  <si>
    <t>Nguyễn Duy Cần</t>
  </si>
  <si>
    <t>73DCKX13102</t>
  </si>
  <si>
    <t>MA ĐỨC THẮNG</t>
  </si>
  <si>
    <t xml:space="preserve">73DCKT13153 </t>
  </si>
  <si>
    <t>Nguyễn Diệu Anh</t>
  </si>
  <si>
    <t>73DCKT13137</t>
  </si>
  <si>
    <t xml:space="preserve"> Phạm Thị Quỳnh Anh</t>
  </si>
  <si>
    <t>73DCKT13126</t>
  </si>
  <si>
    <t>Phùng Thị Vân Anh</t>
  </si>
  <si>
    <t>Nguyên lý kế toán</t>
  </si>
  <si>
    <t>73DCDD13101</t>
  </si>
  <si>
    <t>nguyễn hoàng anh</t>
  </si>
  <si>
    <t>72DCOT10128</t>
  </si>
  <si>
    <t>Trần Văn Tuấn</t>
  </si>
  <si>
    <t>0969369737</t>
  </si>
  <si>
    <t>Vẽ kỹ thuật</t>
  </si>
  <si>
    <t>72DCOT10127</t>
  </si>
  <si>
    <t>Văn Danh Thái</t>
  </si>
  <si>
    <t>0866627203</t>
  </si>
  <si>
    <t>Autocad</t>
  </si>
  <si>
    <t>72DCOT10121</t>
  </si>
  <si>
    <t>Nguyễn Văn Diệu</t>
  </si>
  <si>
    <t>0354648563</t>
  </si>
  <si>
    <t>Toán 2</t>
  </si>
  <si>
    <t>72DCOT10116</t>
  </si>
  <si>
    <t>Đặng Đức Lương</t>
  </si>
  <si>
    <t>72DCOT10113</t>
  </si>
  <si>
    <t>Vũ Cao Hưng</t>
  </si>
  <si>
    <t>72DCOT10073</t>
  </si>
  <si>
    <t>Phạm Tiến Thành</t>
  </si>
  <si>
    <t>0962972689</t>
  </si>
  <si>
    <t>72DCOT10056</t>
  </si>
  <si>
    <t>Bùi Lam Minh</t>
  </si>
  <si>
    <t>0373390373</t>
  </si>
  <si>
    <t>72DCOT10042</t>
  </si>
  <si>
    <t>Dương Tuấn Đức</t>
  </si>
  <si>
    <t>72DCOT10033</t>
  </si>
  <si>
    <t>Lại Phú Minh Thành</t>
  </si>
  <si>
    <t>72DCOT10014</t>
  </si>
  <si>
    <t>Phạm Vũ Hoàng Anh</t>
  </si>
  <si>
    <t>72DCOT10012</t>
  </si>
  <si>
    <t xml:space="preserve">Nguyễn Đình Phi </t>
  </si>
  <si>
    <t>72DCOT10006</t>
  </si>
  <si>
    <t>Trần Đình Nhân</t>
  </si>
  <si>
    <t>72DCKT10086</t>
  </si>
  <si>
    <t>Nguyễn Thị Lan</t>
  </si>
  <si>
    <t>0966167201</t>
  </si>
  <si>
    <t>Marketing căn bản</t>
  </si>
  <si>
    <t>Nguyễn Thị Anh Thư</t>
  </si>
  <si>
    <t xml:space="preserve">Kế toán xây dựng cơ bản </t>
  </si>
  <si>
    <t>72DCKT10040</t>
  </si>
  <si>
    <t>72DCKT10038</t>
  </si>
  <si>
    <t>Phạm Dương ly</t>
  </si>
  <si>
    <t>72DCKT10031</t>
  </si>
  <si>
    <t>Vũ T.Mai Hương</t>
  </si>
  <si>
    <t>72DCKT10030</t>
  </si>
  <si>
    <t>Nguyễn Hà Chi</t>
  </si>
  <si>
    <t>72DCKT10029</t>
  </si>
  <si>
    <t xml:space="preserve">Kế toán tổng hợp </t>
  </si>
  <si>
    <t>72DCKT10017</t>
  </si>
  <si>
    <t>Trương Sơn Tùng</t>
  </si>
  <si>
    <t>72DCKT10016</t>
  </si>
  <si>
    <t>Trần Thu Hà</t>
  </si>
  <si>
    <t>72DCKT10014</t>
  </si>
  <si>
    <t>72DCKT10010</t>
  </si>
  <si>
    <t>Kế toán tổng hợp</t>
  </si>
  <si>
    <t>Nguyễn Lưu Thúy</t>
  </si>
  <si>
    <t>72DCKT10009</t>
  </si>
  <si>
    <t>72DCKT10004</t>
  </si>
  <si>
    <t>Vũ Thị Trang</t>
  </si>
  <si>
    <t>034 6210558</t>
  </si>
  <si>
    <t>Vật lí đại cương 1</t>
  </si>
  <si>
    <t>Toán học rời rạc</t>
  </si>
  <si>
    <t>Nhập môn mạng máy tính</t>
  </si>
  <si>
    <t>Lập trình ngôn ngữ C</t>
  </si>
  <si>
    <t>Lập trình java cơ bản</t>
  </si>
  <si>
    <t>Kỹ thuật xây dựng và trình bày báo cáo</t>
  </si>
  <si>
    <t>71DCTT16007</t>
  </si>
  <si>
    <t>Hà Khắc Minh Hiếu</t>
  </si>
  <si>
    <t>71DCTT12</t>
  </si>
  <si>
    <t>0822438887</t>
  </si>
  <si>
    <t>71DCTT16002</t>
  </si>
  <si>
    <t>Nguyễn Mạnh Quân</t>
  </si>
  <si>
    <t>0971296684</t>
  </si>
  <si>
    <t>71DCTT11928</t>
  </si>
  <si>
    <t>NGUYỄN DOANH THU</t>
  </si>
  <si>
    <t>0969231958</t>
  </si>
  <si>
    <t>71DCTT11023</t>
  </si>
  <si>
    <t>Nguyễn Quốc Huy</t>
  </si>
  <si>
    <t>0898715538</t>
  </si>
  <si>
    <t>0328656424</t>
  </si>
  <si>
    <t>Đồ án kết cấu tính toán ô tô</t>
  </si>
  <si>
    <t>Đồ án Kết cấu tính toán động cơ</t>
  </si>
  <si>
    <t>71DCOT12098</t>
  </si>
  <si>
    <t>Nguyễn Duy Tùng</t>
  </si>
  <si>
    <t>Thử nghiệm và kiểm định ô tô</t>
  </si>
  <si>
    <t>71DCOT12097</t>
  </si>
  <si>
    <t>Nguyễn Văn Trưởng</t>
  </si>
  <si>
    <t>Kết cấu  tính toán động cơ</t>
  </si>
  <si>
    <t>71DCOT12095</t>
  </si>
  <si>
    <t>Đoàn Quốc Tuấn</t>
  </si>
  <si>
    <t>71DCOT12094</t>
  </si>
  <si>
    <t>71DCOT12093</t>
  </si>
  <si>
    <t>71DCOT12092</t>
  </si>
  <si>
    <t>Vẽ Kỹ Thuật</t>
  </si>
  <si>
    <t>Thử nghiệm và kiểm định kỹ thuật ô tô</t>
  </si>
  <si>
    <t>Năng lượng thay thế trên ô tô</t>
  </si>
  <si>
    <t>Kết cấu - tính toán động cơ</t>
  </si>
  <si>
    <t>Công nghệ chế tạo phụ tùng ô tô</t>
  </si>
  <si>
    <t>71DCOT12071</t>
  </si>
  <si>
    <t>Phạm Trần Chính Nghĩa</t>
  </si>
  <si>
    <t>71DCOT12067</t>
  </si>
  <si>
    <t xml:space="preserve">Lê Thế Hải </t>
  </si>
  <si>
    <t>0868011782</t>
  </si>
  <si>
    <t>đồ án kết cấu tính toán động cơ</t>
  </si>
  <si>
    <t>71DCOT12012</t>
  </si>
  <si>
    <t xml:space="preserve">Phạm Khương Duy </t>
  </si>
  <si>
    <t>Hình học họa hình</t>
  </si>
  <si>
    <t>71DCOT11970</t>
  </si>
  <si>
    <t>Lê Thanh Tân</t>
  </si>
  <si>
    <t>71DCOT11913</t>
  </si>
  <si>
    <t>Trương Ngọc Thiện</t>
  </si>
  <si>
    <t>Vật lý đại cương 1</t>
  </si>
  <si>
    <t>71DCOT11225</t>
  </si>
  <si>
    <t>Đào Việt Trung</t>
  </si>
  <si>
    <t>Pháp luật Việt Nam đại cương</t>
  </si>
  <si>
    <t>Lịch sử Đảng cộng sản Việt Nam</t>
  </si>
  <si>
    <t>Phùng văn Quyền</t>
  </si>
  <si>
    <t>Đồ án kết cấu tính toán động cơ</t>
  </si>
  <si>
    <t>Dặng Văn Quân</t>
  </si>
  <si>
    <t>71DCOT11050</t>
  </si>
  <si>
    <t>Trương Anh Tuấn</t>
  </si>
  <si>
    <t>71DCOT11048</t>
  </si>
  <si>
    <t xml:space="preserve">Phan Văn Dương </t>
  </si>
  <si>
    <t>71DCOT11041</t>
  </si>
  <si>
    <t>Phạm Tuấn Hưng</t>
  </si>
  <si>
    <t>0332970602</t>
  </si>
  <si>
    <t>Nguyên lý máy</t>
  </si>
  <si>
    <t>Kết cấu tính toàn động cơ</t>
  </si>
  <si>
    <t>71DCOT11036</t>
  </si>
  <si>
    <t>Hà khắc tùng</t>
  </si>
  <si>
    <t>0399668235</t>
  </si>
  <si>
    <t>Thực tập Thí nghiệm địa chất</t>
  </si>
  <si>
    <t>Cơ học đất</t>
  </si>
  <si>
    <t>71DCOT1102</t>
  </si>
  <si>
    <t>71DCOT11015</t>
  </si>
  <si>
    <t>71DCOT11004</t>
  </si>
  <si>
    <t>Nguyễn Hoàng Hiệp</t>
  </si>
  <si>
    <t xml:space="preserve">71DCOT11001 </t>
  </si>
  <si>
    <t>71DCOT10021</t>
  </si>
  <si>
    <t>71DCOJ11061</t>
  </si>
  <si>
    <t>lê quang thọ</t>
  </si>
  <si>
    <t>71DCOJ11021</t>
  </si>
  <si>
    <t>nguyễn đương công</t>
  </si>
  <si>
    <t>0399375279....</t>
  </si>
  <si>
    <t>71DCLJ11</t>
  </si>
  <si>
    <t>Thanh toán quốc tế</t>
  </si>
  <si>
    <t>Lịch Sử đảng cộng sản VN</t>
  </si>
  <si>
    <t>Đồ án quản trị chuỗi cung ứng</t>
  </si>
  <si>
    <t>Trần Thu Phương</t>
  </si>
  <si>
    <t>Tài chính doanh nghiệp</t>
  </si>
  <si>
    <t>71DCLG11006</t>
  </si>
  <si>
    <t>Cao Minh Hiếu</t>
  </si>
  <si>
    <t>Vận tải hàng hóa quốc tế</t>
  </si>
  <si>
    <t xml:space="preserve">Môi trường trong GTVT </t>
  </si>
  <si>
    <t>Kinh tế vận tải</t>
  </si>
  <si>
    <t>71DCKT11205</t>
  </si>
  <si>
    <t>Ngô Thanh Tùng</t>
  </si>
  <si>
    <t>71DCKT11</t>
  </si>
  <si>
    <t>71DCKT11027</t>
  </si>
  <si>
    <t>Nguyễn Quang Anh</t>
  </si>
  <si>
    <t>Phân tích hoạt động kinh doanh</t>
  </si>
  <si>
    <t xml:space="preserve">Kinh tế lượng </t>
  </si>
  <si>
    <t>Kiểm toán Báo cáo tài chính</t>
  </si>
  <si>
    <t>71DCJ11169</t>
  </si>
  <si>
    <t>nguyễn đức quang</t>
  </si>
  <si>
    <t>71DCGT12002</t>
  </si>
  <si>
    <t>NGUYỄN XUÂN BẮC</t>
  </si>
  <si>
    <t>0329736696</t>
  </si>
  <si>
    <t>THỰC TẬP THÍ NGHIỆM VẬT LIỆU XÂY DỰNG</t>
  </si>
  <si>
    <t>ĐỒ ÁN THIẾT KẾ ĐƯỜNG</t>
  </si>
  <si>
    <t>0364531171</t>
  </si>
  <si>
    <t>70dcot15028</t>
  </si>
  <si>
    <t>70dcot15012</t>
  </si>
  <si>
    <t xml:space="preserve">Nguyễn Văn Hùng </t>
  </si>
  <si>
    <t>70DCOT14044</t>
  </si>
  <si>
    <t>0963020256</t>
  </si>
  <si>
    <t>Quách văn sơn lớp</t>
  </si>
  <si>
    <t xml:space="preserve"> 70DCOT11</t>
  </si>
  <si>
    <t>70dcot14024</t>
  </si>
  <si>
    <t>70DCOT13003</t>
  </si>
  <si>
    <t>Nguyễn Đức Hoàng Tú</t>
  </si>
  <si>
    <t>0966531575</t>
  </si>
  <si>
    <t>TRẦN NHẬT HẢI</t>
  </si>
  <si>
    <t>70DCOT12022</t>
  </si>
  <si>
    <t>NGUYỄN NGỌC NAM</t>
  </si>
  <si>
    <t>70DCOT12021</t>
  </si>
  <si>
    <t>Đỗ Ngọc Thắng</t>
  </si>
  <si>
    <t>70DCOT12020</t>
  </si>
  <si>
    <t>70dcot11066</t>
  </si>
  <si>
    <t>70DCOT11013</t>
  </si>
  <si>
    <t xml:space="preserve">TRẦN TIẾN QUÂN </t>
  </si>
  <si>
    <t>0333627324</t>
  </si>
  <si>
    <t>70DCKT21007</t>
  </si>
  <si>
    <t>Phùng Thị Phương Anh</t>
  </si>
  <si>
    <t>70DCKT12</t>
  </si>
  <si>
    <t>Kiểm toán căn bản</t>
  </si>
  <si>
    <t>70DCKT15023</t>
  </si>
  <si>
    <t>Phạm Huyền Trang</t>
  </si>
  <si>
    <t xml:space="preserve">Nguyên lí kế toán </t>
  </si>
  <si>
    <t>0967562933</t>
  </si>
  <si>
    <t>Maketing căn bản</t>
  </si>
  <si>
    <t xml:space="preserve">Kiểm toán Báo cáo tài chính </t>
  </si>
  <si>
    <t>0939914642</t>
  </si>
  <si>
    <t>Nền và móng</t>
  </si>
  <si>
    <t>69DCVT20017</t>
  </si>
  <si>
    <t xml:space="preserve">NGUYỄN ANH ĐỨC </t>
  </si>
  <si>
    <t>69DCLJ11</t>
  </si>
  <si>
    <t>0962119484</t>
  </si>
  <si>
    <t>Kinh tế lượng</t>
  </si>
  <si>
    <t>69DCOT10113</t>
  </si>
  <si>
    <t>NGUYỄN ĐỨC NAM</t>
  </si>
  <si>
    <t>0865807098</t>
  </si>
  <si>
    <t>69DCOT10099</t>
  </si>
  <si>
    <t>Đào Kim Long</t>
  </si>
  <si>
    <t>0962663154</t>
  </si>
  <si>
    <t>69DCOT10082</t>
  </si>
  <si>
    <t>Nguyễn Hữu Kiên</t>
  </si>
  <si>
    <t>0967431676</t>
  </si>
  <si>
    <t>69DCOT10071</t>
  </si>
  <si>
    <t xml:space="preserve">69DCOT13 </t>
  </si>
  <si>
    <t>0981437724</t>
  </si>
  <si>
    <t>69dcot10065</t>
  </si>
  <si>
    <t>69dcot13</t>
  </si>
  <si>
    <t>0865608724</t>
  </si>
  <si>
    <t>69DCKX11000</t>
  </si>
  <si>
    <t>Phan Quốc Huy</t>
  </si>
  <si>
    <t>69DCKX11</t>
  </si>
  <si>
    <t>0962076958</t>
  </si>
  <si>
    <t>Những nguyên lý cơ bản của CN Mác-LêNin 2</t>
  </si>
  <si>
    <t>69DCKT10068</t>
  </si>
  <si>
    <t>Nguyễn Thị Minh Thuý</t>
  </si>
  <si>
    <t>69DCGT20005</t>
  </si>
  <si>
    <t xml:space="preserve">Trần Xuân Bách </t>
  </si>
  <si>
    <t xml:space="preserve">Quản trị học </t>
  </si>
  <si>
    <t>69DCDD10011</t>
  </si>
  <si>
    <t>Lê Thành Long</t>
  </si>
  <si>
    <t>69DCDD11</t>
  </si>
  <si>
    <t>0986359884</t>
  </si>
  <si>
    <t>Đồ án kết cấu nhà  BTCT</t>
  </si>
  <si>
    <t>69DCDD10008</t>
  </si>
  <si>
    <t>Trần Đình Hưng</t>
  </si>
  <si>
    <t>0364178114</t>
  </si>
  <si>
    <t>Toán 1</t>
  </si>
  <si>
    <t>68DCCD10001</t>
  </si>
  <si>
    <t>Đặng Tuấn Anh</t>
  </si>
  <si>
    <t>68DCCD11</t>
  </si>
  <si>
    <t>Hình họa vẽ kỹ thuật</t>
  </si>
  <si>
    <t>67DCCD10047</t>
  </si>
  <si>
    <t>Nguyễn Thanh Vũ</t>
  </si>
  <si>
    <t>67DCCD11</t>
  </si>
  <si>
    <t>0366350102</t>
  </si>
  <si>
    <t>Xây dựng cầu 2</t>
  </si>
  <si>
    <t xml:space="preserve">Tin học ứng dụng </t>
  </si>
  <si>
    <t>Thực tập Kiểm định đường</t>
  </si>
  <si>
    <t>Thực tập Kiểm định cầu</t>
  </si>
  <si>
    <t xml:space="preserve"> 71dclg11004</t>
  </si>
  <si>
    <t>Lê Dư Ngọc Diệp</t>
  </si>
  <si>
    <t>DC3CK41</t>
  </si>
  <si>
    <t>DC2CO13</t>
  </si>
  <si>
    <t>DC2CK22</t>
  </si>
  <si>
    <t>DC3OT57</t>
  </si>
  <si>
    <t>DC3OT58</t>
  </si>
  <si>
    <t>DC3OT39</t>
  </si>
  <si>
    <t>DC2CO12</t>
  </si>
  <si>
    <t>DC1CK22</t>
  </si>
  <si>
    <t>DC1CK21</t>
  </si>
  <si>
    <t>DC1LL05</t>
  </si>
  <si>
    <t>DC1LL09</t>
  </si>
  <si>
    <t>DC2CK65</t>
  </si>
  <si>
    <t>DC4CT16</t>
  </si>
  <si>
    <t>DC2CT19</t>
  </si>
  <si>
    <t>DC3VL40</t>
  </si>
  <si>
    <t>DC3LG24</t>
  </si>
  <si>
    <t>DC3KV36</t>
  </si>
  <si>
    <t>DC3LG27</t>
  </si>
  <si>
    <t>DC1CB90</t>
  </si>
  <si>
    <t>DC2LG28</t>
  </si>
  <si>
    <t>DC3KT24</t>
  </si>
  <si>
    <t>DC3QM32</t>
  </si>
  <si>
    <t>DC3KV43</t>
  </si>
  <si>
    <t>DC1Ck22</t>
  </si>
  <si>
    <t>DC1Ck21</t>
  </si>
  <si>
    <t>DC3OT56</t>
  </si>
  <si>
    <t>DC4CT15</t>
  </si>
  <si>
    <t>DC2GT33</t>
  </si>
  <si>
    <t>DC3DB68</t>
  </si>
  <si>
    <t>DC1CB41</t>
  </si>
  <si>
    <t>DC1CB11</t>
  </si>
  <si>
    <t>DC2KV81</t>
  </si>
  <si>
    <t>DC2KV68</t>
  </si>
  <si>
    <t>DC2KV76</t>
  </si>
  <si>
    <t>DC2CO15</t>
  </si>
  <si>
    <t>DC1LL02</t>
  </si>
  <si>
    <t>DC2KV72</t>
  </si>
  <si>
    <t>DC3DD62</t>
  </si>
  <si>
    <t>DC2CO25</t>
  </si>
  <si>
    <t>DC3CA70</t>
  </si>
  <si>
    <t>DC3CD19</t>
  </si>
  <si>
    <t>DC4DB27</t>
  </si>
  <si>
    <t>DC4CA28</t>
  </si>
  <si>
    <t>DC3KT29</t>
  </si>
  <si>
    <t>DC1TT21</t>
  </si>
  <si>
    <t>DC2HT42</t>
  </si>
  <si>
    <t>DC2HT13</t>
  </si>
  <si>
    <t>DC2TT23</t>
  </si>
  <si>
    <t>DC2HT27</t>
  </si>
  <si>
    <t>DC1TT31</t>
  </si>
  <si>
    <t>0352287191</t>
  </si>
  <si>
    <t>03789918715</t>
  </si>
  <si>
    <t>0354622456</t>
  </si>
  <si>
    <t>0825781262</t>
  </si>
  <si>
    <t>0379773199</t>
  </si>
  <si>
    <t>0967995729</t>
  </si>
  <si>
    <t>0985984030</t>
  </si>
  <si>
    <t>0981575368</t>
  </si>
  <si>
    <t>0364776202</t>
  </si>
  <si>
    <t>0976001867</t>
  </si>
  <si>
    <t>71DCOJ11169</t>
  </si>
  <si>
    <t>Nguyễn Quang Hà</t>
  </si>
  <si>
    <t>71DCOT11125</t>
  </si>
  <si>
    <t>Trần Anh Tuấn</t>
  </si>
  <si>
    <t>Chuẩn đoán kỹ thuật ô tô</t>
  </si>
  <si>
    <t>ATLĐ và môi trường CN</t>
  </si>
  <si>
    <t>DC1CB94</t>
  </si>
  <si>
    <t>TB điện và các TBĐK tự động trên ô tô 1</t>
  </si>
  <si>
    <t>TB điện và các TBĐK tự động trên ô tô  2</t>
  </si>
  <si>
    <t>DANH SÁCH SINH VIÊN ĐĂNG KÝ HỌC LẠI ĐỢT 8.1_2024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</si>
</sst>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_(* #,##0_);_(* \(#,##0\);_(* &quot;-&quot;??_);_(@_)"/>
    <numFmt numFmtId="165" formatCode="&quot;BẢNG TỔNG HỢP HỌC LẠI, HỌC NÂNG ĐIỂM - ĐỢT THÁNG &quot;@"/>
    <numFmt numFmtId="166" formatCode="dd/mm/yy;@"/>
  </numFmts>
  <fonts count="30" x14ac:knownFonts="1">
    <font>
      <sz val="10"/>
      <color rgb="FF000000"/>
      <name val="Arial"/>
      <scheme val="minor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0"/>
      <color rgb="FF000000"/>
      <name val="Arial"/>
      <family val="2"/>
      <scheme val="minor"/>
    </font>
    <font>
      <sz val="10"/>
      <color rgb="FF000000"/>
      <name val="Arial"/>
      <family val="2"/>
      <scheme val="minor"/>
    </font>
    <font>
      <sz val="10"/>
      <color rgb="FF000000"/>
      <name val="Times New Roman"/>
      <family val="1"/>
    </font>
    <font>
      <b/>
      <sz val="10"/>
      <color theme="1"/>
      <name val="Times New Roman"/>
      <family val="1"/>
    </font>
    <font>
      <b/>
      <sz val="14"/>
      <color rgb="FF000000"/>
      <name val="Times New Roman"/>
      <family val="1"/>
    </font>
    <font>
      <b/>
      <sz val="16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10"/>
      <color rgb="FF000000"/>
      <name val="Arial"/>
      <family val="2"/>
      <scheme val="minor"/>
    </font>
    <font>
      <sz val="12"/>
      <color theme="1"/>
      <name val="Times New Roman"/>
      <family val="2"/>
    </font>
    <font>
      <sz val="8"/>
      <name val="Arial"/>
      <family val="2"/>
      <scheme val="minor"/>
    </font>
    <font>
      <sz val="10"/>
      <color indexed="8"/>
      <name val="Arial"/>
      <family val="2"/>
    </font>
    <font>
      <b/>
      <sz val="13"/>
      <color rgb="FF0000FF"/>
      <name val="Times New Roman"/>
      <family val="1"/>
    </font>
    <font>
      <sz val="11"/>
      <color rgb="FF0000FF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b/>
      <sz val="11"/>
      <color rgb="FFFF0000"/>
      <name val="Times New Roman"/>
      <family val="1"/>
    </font>
    <font>
      <b/>
      <sz val="11"/>
      <color rgb="FF0000FF"/>
      <name val="Times New Roman"/>
      <family val="1"/>
    </font>
    <font>
      <sz val="11"/>
      <color rgb="FFFF000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0"/>
      <name val="Arial"/>
      <family val="2"/>
      <scheme val="minor"/>
    </font>
    <font>
      <sz val="12"/>
      <name val="Times New Roman"/>
      <family val="1"/>
    </font>
    <font>
      <b/>
      <sz val="10"/>
      <name val="Arial"/>
      <family val="2"/>
      <scheme val="minor"/>
    </font>
    <font>
      <b/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b/>
      <sz val="12"/>
      <name val="Times New Roman"/>
      <family val="1"/>
    </font>
    <font>
      <sz val="12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4" fillId="0" borderId="0" applyFont="0" applyFill="0" applyBorder="0" applyAlignment="0" applyProtection="0"/>
    <xf numFmtId="0" fontId="11" fillId="0" borderId="0"/>
    <xf numFmtId="0" fontId="13" fillId="0" borderId="0"/>
  </cellStyleXfs>
  <cellXfs count="127">
    <xf numFmtId="0" fontId="0" fillId="0" borderId="0" xfId="0"/>
    <xf numFmtId="0" fontId="1" fillId="0" borderId="1" xfId="0" applyFont="1" applyBorder="1"/>
    <xf numFmtId="0" fontId="1" fillId="0" borderId="1" xfId="0" quotePrefix="1" applyFont="1" applyBorder="1"/>
    <xf numFmtId="0" fontId="2" fillId="0" borderId="1" xfId="0" applyFont="1" applyBorder="1"/>
    <xf numFmtId="0" fontId="5" fillId="0" borderId="1" xfId="0" applyFont="1" applyBorder="1"/>
    <xf numFmtId="164" fontId="5" fillId="0" borderId="1" xfId="1" applyNumberFormat="1" applyFont="1" applyBorder="1"/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64" fontId="5" fillId="0" borderId="1" xfId="0" applyNumberFormat="1" applyFont="1" applyBorder="1"/>
    <xf numFmtId="0" fontId="5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2" borderId="1" xfId="0" applyFont="1" applyFill="1" applyBorder="1"/>
    <xf numFmtId="0" fontId="1" fillId="2" borderId="1" xfId="0" applyFont="1" applyFill="1" applyBorder="1"/>
    <xf numFmtId="0" fontId="1" fillId="2" borderId="1" xfId="0" quotePrefix="1" applyFont="1" applyFill="1" applyBorder="1"/>
    <xf numFmtId="0" fontId="2" fillId="2" borderId="1" xfId="0" applyFont="1" applyFill="1" applyBorder="1"/>
    <xf numFmtId="164" fontId="5" fillId="2" borderId="1" xfId="1" applyNumberFormat="1" applyFont="1" applyFill="1" applyBorder="1"/>
    <xf numFmtId="164" fontId="5" fillId="2" borderId="1" xfId="0" applyNumberFormat="1" applyFont="1" applyFill="1" applyBorder="1"/>
    <xf numFmtId="0" fontId="0" fillId="2" borderId="0" xfId="0" applyFill="1"/>
    <xf numFmtId="0" fontId="10" fillId="0" borderId="0" xfId="0" applyFont="1"/>
    <xf numFmtId="164" fontId="9" fillId="0" borderId="1" xfId="0" applyNumberFormat="1" applyFont="1" applyBorder="1" applyAlignment="1">
      <alignment horizontal="center" vertical="center"/>
    </xf>
    <xf numFmtId="49" fontId="1" fillId="0" borderId="1" xfId="0" quotePrefix="1" applyNumberFormat="1" applyFont="1" applyBorder="1"/>
    <xf numFmtId="164" fontId="9" fillId="0" borderId="3" xfId="0" applyNumberFormat="1" applyFont="1" applyBorder="1" applyAlignment="1">
      <alignment vertical="center"/>
    </xf>
    <xf numFmtId="164" fontId="9" fillId="0" borderId="3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49" fontId="1" fillId="0" borderId="1" xfId="0" quotePrefix="1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164" fontId="5" fillId="0" borderId="1" xfId="1" applyNumberFormat="1" applyFont="1" applyBorder="1" applyAlignment="1">
      <alignment vertical="center"/>
    </xf>
    <xf numFmtId="0" fontId="0" fillId="0" borderId="0" xfId="0" applyAlignment="1">
      <alignment vertical="center"/>
    </xf>
    <xf numFmtId="0" fontId="2" fillId="2" borderId="1" xfId="0" applyFont="1" applyFill="1" applyBorder="1" applyAlignment="1">
      <alignment vertical="center"/>
    </xf>
    <xf numFmtId="0" fontId="1" fillId="0" borderId="1" xfId="0" quotePrefix="1" applyFont="1" applyBorder="1" applyAlignme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 shrinkToFit="1"/>
    </xf>
    <xf numFmtId="0" fontId="19" fillId="0" borderId="4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49" fontId="20" fillId="0" borderId="5" xfId="0" applyNumberFormat="1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166" fontId="15" fillId="0" borderId="6" xfId="0" applyNumberFormat="1" applyFont="1" applyBorder="1" applyAlignment="1">
      <alignment horizontal="center" vertical="center"/>
    </xf>
    <xf numFmtId="166" fontId="20" fillId="0" borderId="5" xfId="0" applyNumberFormat="1" applyFont="1" applyBorder="1" applyAlignment="1">
      <alignment horizontal="center" vertical="center"/>
    </xf>
    <xf numFmtId="166" fontId="18" fillId="0" borderId="6" xfId="0" applyNumberFormat="1" applyFont="1" applyBorder="1" applyAlignment="1">
      <alignment horizontal="center" vertical="center"/>
    </xf>
    <xf numFmtId="166" fontId="18" fillId="0" borderId="5" xfId="0" applyNumberFormat="1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164" fontId="9" fillId="0" borderId="1" xfId="0" applyNumberFormat="1" applyFont="1" applyBorder="1" applyAlignment="1">
      <alignment vertical="center"/>
    </xf>
    <xf numFmtId="0" fontId="3" fillId="2" borderId="0" xfId="0" applyFont="1" applyFill="1"/>
    <xf numFmtId="49" fontId="1" fillId="2" borderId="1" xfId="0" quotePrefix="1" applyNumberFormat="1" applyFont="1" applyFill="1" applyBorder="1"/>
    <xf numFmtId="0" fontId="1" fillId="2" borderId="1" xfId="0" applyFont="1" applyFill="1" applyBorder="1" applyAlignment="1">
      <alignment vertical="center"/>
    </xf>
    <xf numFmtId="49" fontId="1" fillId="2" borderId="1" xfId="0" quotePrefix="1" applyNumberFormat="1" applyFont="1" applyFill="1" applyBorder="1" applyAlignment="1">
      <alignment vertical="center"/>
    </xf>
    <xf numFmtId="164" fontId="5" fillId="2" borderId="1" xfId="1" applyNumberFormat="1" applyFont="1" applyFill="1" applyBorder="1" applyAlignment="1">
      <alignment vertical="center"/>
    </xf>
    <xf numFmtId="164" fontId="5" fillId="2" borderId="1" xfId="0" applyNumberFormat="1" applyFont="1" applyFill="1" applyBorder="1" applyAlignment="1">
      <alignment vertical="center"/>
    </xf>
    <xf numFmtId="164" fontId="9" fillId="2" borderId="1" xfId="0" applyNumberFormat="1" applyFont="1" applyFill="1" applyBorder="1" applyAlignment="1">
      <alignment vertical="center"/>
    </xf>
    <xf numFmtId="0" fontId="5" fillId="2" borderId="1" xfId="0" applyFont="1" applyFill="1" applyBorder="1" applyAlignment="1">
      <alignment vertical="center"/>
    </xf>
    <xf numFmtId="0" fontId="21" fillId="0" borderId="4" xfId="0" applyFont="1" applyBorder="1" applyAlignment="1">
      <alignment horizontal="left" vertical="center" shrinkToFit="1"/>
    </xf>
    <xf numFmtId="0" fontId="21" fillId="0" borderId="5" xfId="0" applyFont="1" applyBorder="1" applyAlignment="1">
      <alignment horizontal="center" vertical="center"/>
    </xf>
    <xf numFmtId="3" fontId="21" fillId="0" borderId="4" xfId="0" applyNumberFormat="1" applyFont="1" applyBorder="1" applyAlignment="1">
      <alignment horizontal="right" vertical="center"/>
    </xf>
    <xf numFmtId="3" fontId="21" fillId="0" borderId="6" xfId="0" applyNumberFormat="1" applyFont="1" applyBorder="1" applyAlignment="1">
      <alignment horizontal="right" vertical="center"/>
    </xf>
    <xf numFmtId="3" fontId="21" fillId="0" borderId="5" xfId="0" applyNumberFormat="1" applyFont="1" applyBorder="1" applyAlignment="1">
      <alignment horizontal="right" vertical="center"/>
    </xf>
    <xf numFmtId="3" fontId="21" fillId="0" borderId="1" xfId="0" applyNumberFormat="1" applyFont="1" applyBorder="1" applyAlignment="1">
      <alignment horizontal="center" vertical="center" shrinkToFit="1"/>
    </xf>
    <xf numFmtId="0" fontId="21" fillId="0" borderId="4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49" fontId="21" fillId="0" borderId="6" xfId="0" applyNumberFormat="1" applyFont="1" applyBorder="1" applyAlignment="1">
      <alignment horizontal="center" vertical="center"/>
    </xf>
    <xf numFmtId="0" fontId="21" fillId="0" borderId="6" xfId="0" applyFont="1" applyBorder="1" applyAlignment="1">
      <alignment horizontal="center" vertical="center"/>
    </xf>
    <xf numFmtId="3" fontId="21" fillId="2" borderId="1" xfId="0" applyNumberFormat="1" applyFont="1" applyFill="1" applyBorder="1" applyAlignment="1">
      <alignment horizontal="center" vertical="center" shrinkToFit="1"/>
    </xf>
    <xf numFmtId="0" fontId="22" fillId="0" borderId="1" xfId="0" applyFont="1" applyBorder="1" applyAlignment="1">
      <alignment horizontal="center" vertical="center"/>
    </xf>
    <xf numFmtId="3" fontId="22" fillId="0" borderId="1" xfId="0" applyNumberFormat="1" applyFont="1" applyBorder="1" applyAlignment="1">
      <alignment horizontal="right" vertical="center"/>
    </xf>
    <xf numFmtId="3" fontId="22" fillId="0" borderId="1" xfId="0" applyNumberFormat="1" applyFont="1" applyBorder="1" applyAlignment="1">
      <alignment horizontal="center" vertical="center" shrinkToFit="1"/>
    </xf>
    <xf numFmtId="0" fontId="22" fillId="0" borderId="4" xfId="0" applyFont="1" applyBorder="1" applyAlignment="1">
      <alignment horizontal="center" vertical="center"/>
    </xf>
    <xf numFmtId="0" fontId="22" fillId="0" borderId="6" xfId="0" applyFont="1" applyBorder="1" applyAlignment="1">
      <alignment horizontal="center" vertical="center"/>
    </xf>
    <xf numFmtId="166" fontId="22" fillId="0" borderId="6" xfId="0" applyNumberFormat="1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1" fillId="2" borderId="1" xfId="0" applyFont="1" applyFill="1" applyBorder="1" applyAlignment="1">
      <alignment horizontal="center" vertical="center"/>
    </xf>
    <xf numFmtId="0" fontId="21" fillId="2" borderId="4" xfId="0" applyFont="1" applyFill="1" applyBorder="1" applyAlignment="1">
      <alignment horizontal="left" vertical="center" shrinkToFit="1"/>
    </xf>
    <xf numFmtId="0" fontId="21" fillId="2" borderId="7" xfId="0" applyFont="1" applyFill="1" applyBorder="1" applyAlignment="1">
      <alignment horizontal="center" vertical="center" shrinkToFit="1"/>
    </xf>
    <xf numFmtId="0" fontId="21" fillId="2" borderId="5" xfId="0" applyFont="1" applyFill="1" applyBorder="1" applyAlignment="1">
      <alignment horizontal="center" vertical="center"/>
    </xf>
    <xf numFmtId="3" fontId="21" fillId="2" borderId="4" xfId="0" applyNumberFormat="1" applyFont="1" applyFill="1" applyBorder="1" applyAlignment="1">
      <alignment horizontal="right" vertical="center"/>
    </xf>
    <xf numFmtId="3" fontId="21" fillId="2" borderId="6" xfId="0" applyNumberFormat="1" applyFont="1" applyFill="1" applyBorder="1" applyAlignment="1">
      <alignment horizontal="right" vertical="center"/>
    </xf>
    <xf numFmtId="3" fontId="21" fillId="2" borderId="5" xfId="0" applyNumberFormat="1" applyFont="1" applyFill="1" applyBorder="1" applyAlignment="1">
      <alignment horizontal="right" vertical="center"/>
    </xf>
    <xf numFmtId="0" fontId="21" fillId="2" borderId="4" xfId="0" applyFont="1" applyFill="1" applyBorder="1" applyAlignment="1">
      <alignment horizontal="center" vertical="center" wrapText="1"/>
    </xf>
    <xf numFmtId="0" fontId="21" fillId="2" borderId="6" xfId="0" applyFont="1" applyFill="1" applyBorder="1" applyAlignment="1">
      <alignment horizontal="center" vertical="center" wrapText="1"/>
    </xf>
    <xf numFmtId="0" fontId="21" fillId="2" borderId="6" xfId="0" applyFont="1" applyFill="1" applyBorder="1" applyAlignment="1">
      <alignment horizontal="center" vertical="center"/>
    </xf>
    <xf numFmtId="0" fontId="2" fillId="0" borderId="0" xfId="0" applyFont="1"/>
    <xf numFmtId="0" fontId="0" fillId="3" borderId="0" xfId="0" applyFill="1"/>
    <xf numFmtId="164" fontId="0" fillId="0" borderId="0" xfId="0" applyNumberFormat="1"/>
    <xf numFmtId="164" fontId="0" fillId="0" borderId="0" xfId="1" applyNumberFormat="1" applyFont="1"/>
    <xf numFmtId="0" fontId="21" fillId="0" borderId="7" xfId="0" applyFont="1" applyBorder="1" applyAlignment="1">
      <alignment horizontal="center" vertical="center" shrinkToFit="1"/>
    </xf>
    <xf numFmtId="0" fontId="3" fillId="2" borderId="0" xfId="0" applyFont="1" applyFill="1" applyAlignment="1">
      <alignment horizontal="center" vertical="center"/>
    </xf>
    <xf numFmtId="164" fontId="0" fillId="2" borderId="0" xfId="0" applyNumberFormat="1" applyFill="1"/>
    <xf numFmtId="0" fontId="25" fillId="0" borderId="0" xfId="0" applyFont="1"/>
    <xf numFmtId="0" fontId="23" fillId="0" borderId="0" xfId="0" applyFont="1"/>
    <xf numFmtId="0" fontId="5" fillId="2" borderId="1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165" fontId="14" fillId="0" borderId="0" xfId="0" quotePrefix="1" applyNumberFormat="1" applyFont="1" applyAlignment="1">
      <alignment horizontal="center" vertical="center"/>
    </xf>
    <xf numFmtId="165" fontId="14" fillId="0" borderId="0" xfId="0" applyNumberFormat="1" applyFont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9" xfId="0" applyFont="1" applyBorder="1" applyAlignment="1">
      <alignment horizontal="center" vertical="center"/>
    </xf>
    <xf numFmtId="0" fontId="5" fillId="2" borderId="8" xfId="0" applyFont="1" applyFill="1" applyBorder="1"/>
    <xf numFmtId="164" fontId="2" fillId="2" borderId="1" xfId="1" applyNumberFormat="1" applyFont="1" applyFill="1" applyBorder="1"/>
    <xf numFmtId="164" fontId="27" fillId="2" borderId="1" xfId="0" applyNumberFormat="1" applyFont="1" applyFill="1" applyBorder="1" applyAlignment="1">
      <alignment horizontal="center"/>
    </xf>
    <xf numFmtId="0" fontId="24" fillId="2" borderId="1" xfId="0" applyFont="1" applyFill="1" applyBorder="1"/>
    <xf numFmtId="0" fontId="24" fillId="2" borderId="1" xfId="0" applyFont="1" applyFill="1" applyBorder="1" applyAlignment="1">
      <alignment vertical="center"/>
    </xf>
    <xf numFmtId="164" fontId="24" fillId="2" borderId="1" xfId="1" applyNumberFormat="1" applyFont="1" applyFill="1" applyBorder="1"/>
    <xf numFmtId="164" fontId="2" fillId="2" borderId="1" xfId="1" applyNumberFormat="1" applyFont="1" applyFill="1" applyBorder="1" applyAlignment="1">
      <alignment vertical="center"/>
    </xf>
    <xf numFmtId="0" fontId="7" fillId="2" borderId="2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28" fillId="2" borderId="1" xfId="0" applyFont="1" applyFill="1" applyBorder="1"/>
    <xf numFmtId="0" fontId="2" fillId="2" borderId="1" xfId="0" quotePrefix="1" applyFont="1" applyFill="1" applyBorder="1"/>
    <xf numFmtId="0" fontId="29" fillId="2" borderId="1" xfId="0" applyFont="1" applyFill="1" applyBorder="1"/>
    <xf numFmtId="164" fontId="2" fillId="2" borderId="1" xfId="0" applyNumberFormat="1" applyFont="1" applyFill="1" applyBorder="1"/>
    <xf numFmtId="164" fontId="27" fillId="2" borderId="1" xfId="0" applyNumberFormat="1" applyFont="1" applyFill="1" applyBorder="1" applyAlignment="1">
      <alignment vertical="center"/>
    </xf>
    <xf numFmtId="164" fontId="2" fillId="2" borderId="1" xfId="1" applyNumberFormat="1" applyFont="1" applyFill="1" applyBorder="1" applyAlignment="1">
      <alignment horizontal="center"/>
    </xf>
    <xf numFmtId="0" fontId="1" fillId="2" borderId="1" xfId="0" quotePrefix="1" applyFont="1" applyFill="1" applyBorder="1" applyAlignment="1">
      <alignment vertical="center"/>
    </xf>
    <xf numFmtId="164" fontId="24" fillId="2" borderId="1" xfId="0" applyNumberFormat="1" applyFont="1" applyFill="1" applyBorder="1" applyAlignment="1">
      <alignment vertical="center"/>
    </xf>
    <xf numFmtId="164" fontId="28" fillId="2" borderId="1" xfId="0" applyNumberFormat="1" applyFont="1" applyFill="1" applyBorder="1" applyAlignment="1">
      <alignment horizontal="left" vertical="center"/>
    </xf>
    <xf numFmtId="164" fontId="2" fillId="2" borderId="1" xfId="0" applyNumberFormat="1" applyFont="1" applyFill="1" applyBorder="1" applyAlignment="1">
      <alignment vertical="center"/>
    </xf>
    <xf numFmtId="164" fontId="24" fillId="2" borderId="1" xfId="0" applyNumberFormat="1" applyFont="1" applyFill="1" applyBorder="1"/>
    <xf numFmtId="49" fontId="1" fillId="2" borderId="1" xfId="0" quotePrefix="1" applyNumberFormat="1" applyFont="1" applyFill="1" applyBorder="1" applyAlignment="1">
      <alignment horizontal="left"/>
    </xf>
    <xf numFmtId="164" fontId="2" fillId="2" borderId="1" xfId="0" applyNumberFormat="1" applyFont="1" applyFill="1" applyBorder="1" applyAlignment="1">
      <alignment horizontal="center"/>
    </xf>
  </cellXfs>
  <cellStyles count="4">
    <cellStyle name="Comma" xfId="1" builtinId="3"/>
    <cellStyle name="Normal" xfId="0" builtinId="0"/>
    <cellStyle name="Normal 3" xfId="3" xr:uid="{00000000-0005-0000-0000-000002000000}"/>
    <cellStyle name="Normal 4 2" xfId="2" xr:uid="{00000000-0005-0000-0000-000003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50"/>
  <sheetViews>
    <sheetView topLeftCell="A214" zoomScaleNormal="100" workbookViewId="0">
      <selection activeCell="A269" sqref="A269:XFD269"/>
    </sheetView>
  </sheetViews>
  <sheetFormatPr defaultRowHeight="12.75" x14ac:dyDescent="0.2"/>
  <cols>
    <col min="1" max="1" width="4.42578125" customWidth="1"/>
    <col min="2" max="2" width="16.140625" customWidth="1"/>
    <col min="3" max="3" width="25.28515625" bestFit="1" customWidth="1"/>
    <col min="4" max="4" width="13.85546875" customWidth="1"/>
    <col min="5" max="5" width="14.5703125" customWidth="1"/>
    <col min="6" max="6" width="40.5703125" bestFit="1" customWidth="1"/>
    <col min="7" max="7" width="12" customWidth="1"/>
    <col min="8" max="8" width="34.85546875" customWidth="1"/>
    <col min="9" max="9" width="5.85546875" customWidth="1"/>
    <col min="10" max="10" width="7" customWidth="1"/>
    <col min="11" max="11" width="5" customWidth="1"/>
    <col min="12" max="12" width="5.7109375" customWidth="1"/>
    <col min="13" max="13" width="9.42578125" customWidth="1"/>
    <col min="14" max="14" width="9.7109375" customWidth="1"/>
    <col min="15" max="15" width="12.5703125" style="18" customWidth="1"/>
    <col min="16" max="16" width="10.5703125" customWidth="1"/>
    <col min="18" max="18" width="10.5703125" bestFit="1" customWidth="1"/>
  </cols>
  <sheetData>
    <row r="1" spans="1:17" ht="39" customHeight="1" x14ac:dyDescent="0.2">
      <c r="A1" s="96" t="s">
        <v>460</v>
      </c>
      <c r="B1" s="96"/>
      <c r="C1" s="96"/>
      <c r="D1" s="96"/>
      <c r="E1" s="96"/>
      <c r="F1" s="96"/>
      <c r="G1" s="96"/>
      <c r="H1" s="96"/>
      <c r="I1" s="96"/>
      <c r="J1" s="97"/>
      <c r="K1" s="96"/>
      <c r="L1" s="96"/>
      <c r="M1" s="96"/>
      <c r="N1" s="96"/>
      <c r="O1" s="96"/>
      <c r="P1" s="96"/>
    </row>
    <row r="2" spans="1:17" s="10" customFormat="1" ht="39.75" customHeight="1" x14ac:dyDescent="0.2">
      <c r="A2" s="9" t="s">
        <v>90</v>
      </c>
      <c r="B2" s="7" t="s">
        <v>0</v>
      </c>
      <c r="C2" s="7" t="s">
        <v>1</v>
      </c>
      <c r="D2" s="7" t="s">
        <v>2</v>
      </c>
      <c r="E2" s="6" t="s">
        <v>3</v>
      </c>
      <c r="F2" s="6" t="s">
        <v>4</v>
      </c>
      <c r="G2" s="6" t="s">
        <v>5</v>
      </c>
      <c r="H2" s="6" t="s">
        <v>461</v>
      </c>
      <c r="I2" s="6" t="s">
        <v>86</v>
      </c>
      <c r="J2" s="6" t="s">
        <v>426</v>
      </c>
      <c r="K2" s="6" t="s">
        <v>93</v>
      </c>
      <c r="L2" s="6" t="s">
        <v>94</v>
      </c>
      <c r="M2" s="7" t="s">
        <v>91</v>
      </c>
      <c r="N2" s="7" t="s">
        <v>92</v>
      </c>
      <c r="O2" s="6" t="s">
        <v>103</v>
      </c>
      <c r="P2" s="7" t="s">
        <v>96</v>
      </c>
    </row>
    <row r="3" spans="1:17" ht="36" customHeight="1" x14ac:dyDescent="0.25">
      <c r="A3" s="4">
        <v>1</v>
      </c>
      <c r="B3" s="1" t="s">
        <v>305</v>
      </c>
      <c r="C3" s="1" t="s">
        <v>306</v>
      </c>
      <c r="D3" s="1" t="s">
        <v>8</v>
      </c>
      <c r="E3" s="20" t="s">
        <v>402</v>
      </c>
      <c r="F3" s="1" t="s">
        <v>343</v>
      </c>
      <c r="G3" s="3" t="s">
        <v>13</v>
      </c>
      <c r="H3" s="1" t="str">
        <f t="shared" ref="H3:H67" si="0">F3&amp;"_"&amp;(G3)</f>
        <v>AutoCad_DC2CK29</v>
      </c>
      <c r="I3" s="4">
        <f t="shared" ref="I3:I66" si="1">COUNTIF($G$3:$G$408,G3)</f>
        <v>6</v>
      </c>
      <c r="J3" s="4">
        <f t="shared" ref="J3:J66" si="2">COUNTIF($B$3:$B$462,B3)</f>
        <v>1</v>
      </c>
      <c r="K3" s="1">
        <v>3</v>
      </c>
      <c r="L3" s="4">
        <v>45</v>
      </c>
      <c r="M3" s="5">
        <v>429000</v>
      </c>
      <c r="N3" s="8">
        <f t="shared" ref="N3:N45" si="3">K3*M3</f>
        <v>1287000</v>
      </c>
      <c r="O3" s="4"/>
      <c r="P3" s="4" t="s">
        <v>456</v>
      </c>
    </row>
    <row r="4" spans="1:17" ht="36" customHeight="1" x14ac:dyDescent="0.25">
      <c r="A4" s="4">
        <v>2</v>
      </c>
      <c r="B4" s="1" t="s">
        <v>81</v>
      </c>
      <c r="C4" s="1" t="s">
        <v>82</v>
      </c>
      <c r="D4" s="1" t="s">
        <v>19</v>
      </c>
      <c r="E4" s="2" t="s">
        <v>83</v>
      </c>
      <c r="F4" s="1" t="s">
        <v>343</v>
      </c>
      <c r="G4" s="12" t="s">
        <v>13</v>
      </c>
      <c r="H4" s="1" t="str">
        <f t="shared" si="0"/>
        <v>AutoCad_DC2CK29</v>
      </c>
      <c r="I4" s="4">
        <f t="shared" si="1"/>
        <v>6</v>
      </c>
      <c r="J4" s="4">
        <f t="shared" si="2"/>
        <v>4</v>
      </c>
      <c r="K4" s="1">
        <v>3</v>
      </c>
      <c r="L4" s="4">
        <v>45</v>
      </c>
      <c r="M4" s="5">
        <v>429000</v>
      </c>
      <c r="N4" s="8">
        <f t="shared" si="3"/>
        <v>1287000</v>
      </c>
      <c r="O4" s="4"/>
      <c r="P4" s="4" t="s">
        <v>456</v>
      </c>
    </row>
    <row r="5" spans="1:17" ht="36" customHeight="1" x14ac:dyDescent="0.25">
      <c r="A5" s="4">
        <v>3</v>
      </c>
      <c r="B5" s="1" t="s">
        <v>115</v>
      </c>
      <c r="C5" s="1" t="s">
        <v>116</v>
      </c>
      <c r="D5" s="1" t="s">
        <v>37</v>
      </c>
      <c r="E5" s="2" t="s">
        <v>400</v>
      </c>
      <c r="F5" s="1" t="s">
        <v>343</v>
      </c>
      <c r="G5" s="1" t="s">
        <v>13</v>
      </c>
      <c r="H5" s="1" t="str">
        <f t="shared" si="0"/>
        <v>AutoCad_DC2CK29</v>
      </c>
      <c r="I5" s="4">
        <f t="shared" si="1"/>
        <v>6</v>
      </c>
      <c r="J5" s="4">
        <f t="shared" si="2"/>
        <v>4</v>
      </c>
      <c r="K5" s="1">
        <v>3</v>
      </c>
      <c r="L5" s="4">
        <v>45</v>
      </c>
      <c r="M5" s="5">
        <v>429000</v>
      </c>
      <c r="N5" s="8">
        <f t="shared" si="3"/>
        <v>1287000</v>
      </c>
      <c r="O5" s="4" t="s">
        <v>477</v>
      </c>
      <c r="P5" s="4" t="s">
        <v>456</v>
      </c>
    </row>
    <row r="6" spans="1:17" ht="36" customHeight="1" x14ac:dyDescent="0.25">
      <c r="A6" s="4">
        <v>4</v>
      </c>
      <c r="B6" s="1" t="s">
        <v>393</v>
      </c>
      <c r="C6" s="1" t="s">
        <v>121</v>
      </c>
      <c r="D6" s="1" t="s">
        <v>79</v>
      </c>
      <c r="E6" s="2" t="s">
        <v>401</v>
      </c>
      <c r="F6" s="1" t="s">
        <v>343</v>
      </c>
      <c r="G6" s="12" t="s">
        <v>13</v>
      </c>
      <c r="H6" s="1" t="str">
        <f t="shared" si="0"/>
        <v>AutoCad_DC2CK29</v>
      </c>
      <c r="I6" s="4">
        <f t="shared" si="1"/>
        <v>6</v>
      </c>
      <c r="J6" s="4">
        <f t="shared" si="2"/>
        <v>4</v>
      </c>
      <c r="K6" s="1">
        <v>3</v>
      </c>
      <c r="L6" s="4">
        <v>45</v>
      </c>
      <c r="M6" s="5">
        <v>429000</v>
      </c>
      <c r="N6" s="8">
        <f t="shared" si="3"/>
        <v>1287000</v>
      </c>
      <c r="O6" s="4"/>
      <c r="P6" s="4" t="s">
        <v>456</v>
      </c>
    </row>
    <row r="7" spans="1:17" s="17" customFormat="1" ht="36" customHeight="1" x14ac:dyDescent="0.25">
      <c r="A7" s="4">
        <v>5</v>
      </c>
      <c r="B7" s="12" t="s">
        <v>77</v>
      </c>
      <c r="C7" s="12" t="s">
        <v>78</v>
      </c>
      <c r="D7" s="12" t="s">
        <v>79</v>
      </c>
      <c r="E7" s="13" t="s">
        <v>80</v>
      </c>
      <c r="F7" s="12" t="s">
        <v>343</v>
      </c>
      <c r="G7" s="14" t="s">
        <v>13</v>
      </c>
      <c r="H7" s="12" t="str">
        <f t="shared" si="0"/>
        <v>AutoCad_DC2CK29</v>
      </c>
      <c r="I7" s="4">
        <f t="shared" si="1"/>
        <v>6</v>
      </c>
      <c r="J7" s="4">
        <f t="shared" si="2"/>
        <v>4</v>
      </c>
      <c r="K7" s="12">
        <v>3</v>
      </c>
      <c r="L7" s="11">
        <v>45</v>
      </c>
      <c r="M7" s="15">
        <v>429000</v>
      </c>
      <c r="N7" s="16">
        <f t="shared" si="3"/>
        <v>1287000</v>
      </c>
      <c r="O7" s="11"/>
      <c r="P7" s="11" t="s">
        <v>456</v>
      </c>
    </row>
    <row r="8" spans="1:17" s="17" customFormat="1" ht="36" customHeight="1" x14ac:dyDescent="0.25">
      <c r="A8" s="4" t="s">
        <v>486</v>
      </c>
      <c r="B8" s="12" t="s">
        <v>481</v>
      </c>
      <c r="C8" s="12" t="s">
        <v>482</v>
      </c>
      <c r="D8" s="12" t="s">
        <v>79</v>
      </c>
      <c r="E8" s="13" t="s">
        <v>483</v>
      </c>
      <c r="F8" s="12" t="s">
        <v>343</v>
      </c>
      <c r="G8" s="14" t="s">
        <v>13</v>
      </c>
      <c r="H8" s="12" t="str">
        <f t="shared" ref="H8" si="4">F8&amp;"_"&amp;(G8)</f>
        <v>AutoCad_DC2CK29</v>
      </c>
      <c r="I8" s="4">
        <f t="shared" si="1"/>
        <v>6</v>
      </c>
      <c r="J8" s="4">
        <f t="shared" si="2"/>
        <v>4</v>
      </c>
      <c r="K8" s="12">
        <v>3</v>
      </c>
      <c r="L8" s="11">
        <v>45</v>
      </c>
      <c r="M8" s="15">
        <v>429000</v>
      </c>
      <c r="N8" s="16">
        <f t="shared" ref="N8" si="5">K8*M8</f>
        <v>1287000</v>
      </c>
      <c r="O8" s="11" t="s">
        <v>477</v>
      </c>
      <c r="P8" s="11" t="s">
        <v>456</v>
      </c>
    </row>
    <row r="9" spans="1:17" s="17" customFormat="1" ht="36" customHeight="1" x14ac:dyDescent="0.25">
      <c r="A9" s="4">
        <v>6</v>
      </c>
      <c r="B9" s="12" t="s">
        <v>125</v>
      </c>
      <c r="C9" s="12" t="s">
        <v>126</v>
      </c>
      <c r="D9" s="12" t="s">
        <v>33</v>
      </c>
      <c r="E9" s="13" t="s">
        <v>349</v>
      </c>
      <c r="F9" s="12" t="s">
        <v>312</v>
      </c>
      <c r="G9" s="12" t="s">
        <v>313</v>
      </c>
      <c r="H9" s="12" t="str">
        <f t="shared" si="0"/>
        <v>Bóng chuyền_DC1TD31</v>
      </c>
      <c r="I9" s="4">
        <f t="shared" si="1"/>
        <v>6</v>
      </c>
      <c r="J9" s="4">
        <f t="shared" si="2"/>
        <v>1</v>
      </c>
      <c r="K9" s="12">
        <v>2</v>
      </c>
      <c r="L9" s="11">
        <v>30</v>
      </c>
      <c r="M9" s="15">
        <v>429000</v>
      </c>
      <c r="N9" s="16">
        <f t="shared" si="3"/>
        <v>858000</v>
      </c>
      <c r="O9" s="11"/>
      <c r="P9" s="11" t="s">
        <v>456</v>
      </c>
      <c r="Q9" s="50"/>
    </row>
    <row r="10" spans="1:17" s="17" customFormat="1" ht="36" customHeight="1" x14ac:dyDescent="0.25">
      <c r="A10" s="4">
        <v>7</v>
      </c>
      <c r="B10" s="12" t="s">
        <v>45</v>
      </c>
      <c r="C10" s="12" t="s">
        <v>124</v>
      </c>
      <c r="D10" s="12" t="s">
        <v>33</v>
      </c>
      <c r="E10" s="13" t="s">
        <v>46</v>
      </c>
      <c r="F10" s="12" t="s">
        <v>312</v>
      </c>
      <c r="G10" s="12" t="s">
        <v>313</v>
      </c>
      <c r="H10" s="12" t="str">
        <f t="shared" si="0"/>
        <v>Bóng chuyền_DC1TD31</v>
      </c>
      <c r="I10" s="4">
        <f t="shared" si="1"/>
        <v>6</v>
      </c>
      <c r="J10" s="4">
        <f t="shared" si="2"/>
        <v>5</v>
      </c>
      <c r="K10" s="12">
        <v>2</v>
      </c>
      <c r="L10" s="11">
        <v>30</v>
      </c>
      <c r="M10" s="15">
        <v>429000</v>
      </c>
      <c r="N10" s="16">
        <f t="shared" si="3"/>
        <v>858000</v>
      </c>
      <c r="O10" s="11"/>
      <c r="P10" s="11" t="s">
        <v>456</v>
      </c>
    </row>
    <row r="11" spans="1:17" s="17" customFormat="1" ht="36" customHeight="1" x14ac:dyDescent="0.25">
      <c r="A11" s="4">
        <v>8</v>
      </c>
      <c r="B11" s="12" t="s">
        <v>70</v>
      </c>
      <c r="C11" s="12" t="s">
        <v>71</v>
      </c>
      <c r="D11" s="12" t="s">
        <v>33</v>
      </c>
      <c r="E11" s="13" t="s">
        <v>72</v>
      </c>
      <c r="F11" s="12" t="s">
        <v>312</v>
      </c>
      <c r="G11" s="12" t="s">
        <v>313</v>
      </c>
      <c r="H11" s="12" t="str">
        <f t="shared" si="0"/>
        <v>Bóng chuyền_DC1TD31</v>
      </c>
      <c r="I11" s="4">
        <f t="shared" si="1"/>
        <v>6</v>
      </c>
      <c r="J11" s="4">
        <f t="shared" si="2"/>
        <v>3</v>
      </c>
      <c r="K11" s="12">
        <v>2</v>
      </c>
      <c r="L11" s="11">
        <v>30</v>
      </c>
      <c r="M11" s="15">
        <v>429000</v>
      </c>
      <c r="N11" s="16">
        <f t="shared" si="3"/>
        <v>858000</v>
      </c>
      <c r="O11" s="11" t="s">
        <v>477</v>
      </c>
      <c r="P11" s="11" t="s">
        <v>456</v>
      </c>
    </row>
    <row r="12" spans="1:17" s="17" customFormat="1" ht="36" customHeight="1" x14ac:dyDescent="0.25">
      <c r="A12" s="4">
        <v>9</v>
      </c>
      <c r="B12" s="12" t="s">
        <v>303</v>
      </c>
      <c r="C12" s="12" t="s">
        <v>304</v>
      </c>
      <c r="D12" s="12" t="s">
        <v>8</v>
      </c>
      <c r="E12" s="51" t="s">
        <v>404</v>
      </c>
      <c r="F12" s="12" t="s">
        <v>312</v>
      </c>
      <c r="G12" s="14" t="s">
        <v>313</v>
      </c>
      <c r="H12" s="12" t="str">
        <f t="shared" si="0"/>
        <v>Bóng chuyền_DC1TD31</v>
      </c>
      <c r="I12" s="4">
        <f t="shared" si="1"/>
        <v>6</v>
      </c>
      <c r="J12" s="4">
        <f t="shared" si="2"/>
        <v>1</v>
      </c>
      <c r="K12" s="12">
        <v>2</v>
      </c>
      <c r="L12" s="11">
        <v>30</v>
      </c>
      <c r="M12" s="15">
        <v>429000</v>
      </c>
      <c r="N12" s="16">
        <f t="shared" si="3"/>
        <v>858000</v>
      </c>
      <c r="O12" s="11" t="s">
        <v>477</v>
      </c>
      <c r="P12" s="11" t="s">
        <v>456</v>
      </c>
    </row>
    <row r="13" spans="1:17" s="17" customFormat="1" ht="36" customHeight="1" x14ac:dyDescent="0.25">
      <c r="A13" s="4">
        <v>10</v>
      </c>
      <c r="B13" s="12" t="s">
        <v>107</v>
      </c>
      <c r="C13" s="12" t="s">
        <v>299</v>
      </c>
      <c r="D13" s="12" t="s">
        <v>8</v>
      </c>
      <c r="E13" s="51" t="s">
        <v>403</v>
      </c>
      <c r="F13" s="12" t="s">
        <v>312</v>
      </c>
      <c r="G13" s="14" t="s">
        <v>313</v>
      </c>
      <c r="H13" s="12" t="str">
        <f t="shared" si="0"/>
        <v>Bóng chuyền_DC1TD31</v>
      </c>
      <c r="I13" s="4">
        <f t="shared" si="1"/>
        <v>6</v>
      </c>
      <c r="J13" s="4">
        <f t="shared" si="2"/>
        <v>4</v>
      </c>
      <c r="K13" s="12">
        <v>2</v>
      </c>
      <c r="L13" s="11">
        <v>30</v>
      </c>
      <c r="M13" s="15">
        <v>429000</v>
      </c>
      <c r="N13" s="16">
        <f t="shared" si="3"/>
        <v>858000</v>
      </c>
      <c r="O13" s="11"/>
      <c r="P13" s="11" t="s">
        <v>456</v>
      </c>
    </row>
    <row r="14" spans="1:17" s="17" customFormat="1" ht="36" customHeight="1" x14ac:dyDescent="0.25">
      <c r="A14" s="4">
        <v>11</v>
      </c>
      <c r="B14" s="12" t="s">
        <v>23</v>
      </c>
      <c r="C14" s="12" t="s">
        <v>24</v>
      </c>
      <c r="D14" s="12" t="s">
        <v>19</v>
      </c>
      <c r="E14" s="13" t="s">
        <v>25</v>
      </c>
      <c r="F14" s="12" t="s">
        <v>312</v>
      </c>
      <c r="G14" s="12" t="s">
        <v>313</v>
      </c>
      <c r="H14" s="12" t="str">
        <f t="shared" si="0"/>
        <v>Bóng chuyền_DC1TD31</v>
      </c>
      <c r="I14" s="4">
        <f t="shared" si="1"/>
        <v>6</v>
      </c>
      <c r="J14" s="4">
        <f t="shared" si="2"/>
        <v>1</v>
      </c>
      <c r="K14" s="12">
        <v>2</v>
      </c>
      <c r="L14" s="11">
        <v>30</v>
      </c>
      <c r="M14" s="15">
        <v>429000</v>
      </c>
      <c r="N14" s="16">
        <f t="shared" si="3"/>
        <v>858000</v>
      </c>
      <c r="O14" s="11" t="s">
        <v>477</v>
      </c>
      <c r="P14" s="11" t="s">
        <v>456</v>
      </c>
    </row>
    <row r="15" spans="1:17" s="17" customFormat="1" ht="36" customHeight="1" x14ac:dyDescent="0.25">
      <c r="A15" s="4">
        <v>12</v>
      </c>
      <c r="B15" s="12" t="s">
        <v>106</v>
      </c>
      <c r="C15" s="12" t="s">
        <v>114</v>
      </c>
      <c r="D15" s="12" t="s">
        <v>33</v>
      </c>
      <c r="E15" s="13" t="s">
        <v>348</v>
      </c>
      <c r="F15" s="12" t="s">
        <v>314</v>
      </c>
      <c r="G15" s="12" t="s">
        <v>32</v>
      </c>
      <c r="H15" s="12" t="str">
        <f t="shared" si="0"/>
        <v>Cấu tạo ô tô_DC2OT72</v>
      </c>
      <c r="I15" s="4">
        <f t="shared" si="1"/>
        <v>12</v>
      </c>
      <c r="J15" s="4">
        <f t="shared" si="2"/>
        <v>3</v>
      </c>
      <c r="K15" s="12">
        <v>3</v>
      </c>
      <c r="L15" s="11">
        <v>45</v>
      </c>
      <c r="M15" s="15">
        <v>429000</v>
      </c>
      <c r="N15" s="16">
        <f t="shared" si="3"/>
        <v>1287000</v>
      </c>
      <c r="O15" s="11"/>
      <c r="P15" s="11"/>
    </row>
    <row r="16" spans="1:17" s="17" customFormat="1" ht="36" customHeight="1" x14ac:dyDescent="0.25">
      <c r="A16" s="4">
        <v>13</v>
      </c>
      <c r="B16" s="12" t="s">
        <v>127</v>
      </c>
      <c r="C16" s="12" t="s">
        <v>128</v>
      </c>
      <c r="D16" s="12" t="s">
        <v>37</v>
      </c>
      <c r="E16" s="13" t="s">
        <v>431</v>
      </c>
      <c r="F16" s="12" t="s">
        <v>314</v>
      </c>
      <c r="G16" s="14" t="s">
        <v>32</v>
      </c>
      <c r="H16" s="12" t="str">
        <f t="shared" si="0"/>
        <v>Cấu tạo ô tô_DC2OT72</v>
      </c>
      <c r="I16" s="4">
        <f t="shared" si="1"/>
        <v>12</v>
      </c>
      <c r="J16" s="4">
        <f t="shared" si="2"/>
        <v>4</v>
      </c>
      <c r="K16" s="12">
        <v>3</v>
      </c>
      <c r="L16" s="11">
        <v>45</v>
      </c>
      <c r="M16" s="15">
        <v>429000</v>
      </c>
      <c r="N16" s="16">
        <f t="shared" si="3"/>
        <v>1287000</v>
      </c>
      <c r="O16" s="11"/>
      <c r="P16" s="11"/>
    </row>
    <row r="17" spans="1:16" s="17" customFormat="1" ht="36" customHeight="1" x14ac:dyDescent="0.25">
      <c r="A17" s="4">
        <v>14</v>
      </c>
      <c r="B17" s="12" t="s">
        <v>129</v>
      </c>
      <c r="C17" s="12" t="s">
        <v>130</v>
      </c>
      <c r="D17" s="12" t="s">
        <v>37</v>
      </c>
      <c r="E17" s="13" t="s">
        <v>432</v>
      </c>
      <c r="F17" s="12" t="s">
        <v>314</v>
      </c>
      <c r="G17" s="12" t="s">
        <v>32</v>
      </c>
      <c r="H17" s="12" t="str">
        <f t="shared" si="0"/>
        <v>Cấu tạo ô tô_DC2OT72</v>
      </c>
      <c r="I17" s="4">
        <f t="shared" si="1"/>
        <v>12</v>
      </c>
      <c r="J17" s="4">
        <f t="shared" si="2"/>
        <v>1</v>
      </c>
      <c r="K17" s="12">
        <v>3</v>
      </c>
      <c r="L17" s="11">
        <v>45</v>
      </c>
      <c r="M17" s="15">
        <v>429000</v>
      </c>
      <c r="N17" s="16">
        <f t="shared" si="3"/>
        <v>1287000</v>
      </c>
      <c r="O17" s="11"/>
      <c r="P17" s="11"/>
    </row>
    <row r="18" spans="1:16" s="17" customFormat="1" ht="36" customHeight="1" x14ac:dyDescent="0.25">
      <c r="A18" s="4">
        <v>15</v>
      </c>
      <c r="B18" s="12" t="s">
        <v>115</v>
      </c>
      <c r="C18" s="12" t="s">
        <v>116</v>
      </c>
      <c r="D18" s="12" t="s">
        <v>37</v>
      </c>
      <c r="E18" s="13" t="s">
        <v>400</v>
      </c>
      <c r="F18" s="12" t="s">
        <v>314</v>
      </c>
      <c r="G18" s="12" t="s">
        <v>32</v>
      </c>
      <c r="H18" s="12" t="str">
        <f t="shared" si="0"/>
        <v>Cấu tạo ô tô_DC2OT72</v>
      </c>
      <c r="I18" s="4">
        <f t="shared" si="1"/>
        <v>12</v>
      </c>
      <c r="J18" s="4">
        <f t="shared" si="2"/>
        <v>4</v>
      </c>
      <c r="K18" s="12">
        <v>3</v>
      </c>
      <c r="L18" s="11">
        <v>45</v>
      </c>
      <c r="M18" s="15">
        <v>429000</v>
      </c>
      <c r="N18" s="16">
        <f t="shared" si="3"/>
        <v>1287000</v>
      </c>
      <c r="O18" s="11" t="s">
        <v>477</v>
      </c>
      <c r="P18" s="11"/>
    </row>
    <row r="19" spans="1:16" s="17" customFormat="1" ht="36" customHeight="1" x14ac:dyDescent="0.25">
      <c r="A19" s="4">
        <v>16</v>
      </c>
      <c r="B19" s="12" t="s">
        <v>77</v>
      </c>
      <c r="C19" s="12" t="s">
        <v>78</v>
      </c>
      <c r="D19" s="12" t="s">
        <v>79</v>
      </c>
      <c r="E19" s="13" t="s">
        <v>80</v>
      </c>
      <c r="F19" s="12" t="s">
        <v>314</v>
      </c>
      <c r="G19" s="12" t="s">
        <v>32</v>
      </c>
      <c r="H19" s="12" t="str">
        <f t="shared" si="0"/>
        <v>Cấu tạo ô tô_DC2OT72</v>
      </c>
      <c r="I19" s="4">
        <f t="shared" si="1"/>
        <v>12</v>
      </c>
      <c r="J19" s="4">
        <f t="shared" si="2"/>
        <v>4</v>
      </c>
      <c r="K19" s="12">
        <v>3</v>
      </c>
      <c r="L19" s="11">
        <v>45</v>
      </c>
      <c r="M19" s="15">
        <v>429000</v>
      </c>
      <c r="N19" s="16">
        <f t="shared" si="3"/>
        <v>1287000</v>
      </c>
      <c r="O19" s="11"/>
      <c r="P19" s="11"/>
    </row>
    <row r="20" spans="1:16" s="17" customFormat="1" ht="36" customHeight="1" x14ac:dyDescent="0.25">
      <c r="A20" s="4">
        <v>17</v>
      </c>
      <c r="B20" s="12" t="s">
        <v>135</v>
      </c>
      <c r="C20" s="12" t="s">
        <v>136</v>
      </c>
      <c r="D20" s="12" t="s">
        <v>79</v>
      </c>
      <c r="E20" s="13"/>
      <c r="F20" s="12" t="s">
        <v>314</v>
      </c>
      <c r="G20" s="12" t="s">
        <v>32</v>
      </c>
      <c r="H20" s="12" t="str">
        <f t="shared" si="0"/>
        <v>Cấu tạo ô tô_DC2OT72</v>
      </c>
      <c r="I20" s="4">
        <f t="shared" si="1"/>
        <v>12</v>
      </c>
      <c r="J20" s="4">
        <f t="shared" si="2"/>
        <v>4</v>
      </c>
      <c r="K20" s="12">
        <v>3</v>
      </c>
      <c r="L20" s="11">
        <v>45</v>
      </c>
      <c r="M20" s="15">
        <v>429000</v>
      </c>
      <c r="N20" s="16">
        <f t="shared" si="3"/>
        <v>1287000</v>
      </c>
      <c r="O20" s="11"/>
      <c r="P20" s="11"/>
    </row>
    <row r="21" spans="1:16" s="17" customFormat="1" ht="36" customHeight="1" x14ac:dyDescent="0.25">
      <c r="A21" s="4">
        <v>18</v>
      </c>
      <c r="B21" s="12" t="s">
        <v>137</v>
      </c>
      <c r="C21" s="12" t="s">
        <v>138</v>
      </c>
      <c r="D21" s="12" t="s">
        <v>15</v>
      </c>
      <c r="E21" s="13" t="s">
        <v>350</v>
      </c>
      <c r="F21" s="12" t="s">
        <v>314</v>
      </c>
      <c r="G21" s="14" t="s">
        <v>32</v>
      </c>
      <c r="H21" s="12" t="str">
        <f t="shared" si="0"/>
        <v>Cấu tạo ô tô_DC2OT72</v>
      </c>
      <c r="I21" s="4">
        <f t="shared" si="1"/>
        <v>12</v>
      </c>
      <c r="J21" s="4">
        <f t="shared" si="2"/>
        <v>2</v>
      </c>
      <c r="K21" s="12">
        <v>3</v>
      </c>
      <c r="L21" s="11">
        <v>45</v>
      </c>
      <c r="M21" s="15">
        <v>429000</v>
      </c>
      <c r="N21" s="16">
        <f t="shared" si="3"/>
        <v>1287000</v>
      </c>
      <c r="O21" s="11" t="s">
        <v>477</v>
      </c>
      <c r="P21" s="11"/>
    </row>
    <row r="22" spans="1:16" s="17" customFormat="1" ht="36" customHeight="1" x14ac:dyDescent="0.25">
      <c r="A22" s="4">
        <v>19</v>
      </c>
      <c r="B22" s="12" t="s">
        <v>141</v>
      </c>
      <c r="C22" s="12" t="s">
        <v>142</v>
      </c>
      <c r="D22" s="12" t="s">
        <v>15</v>
      </c>
      <c r="E22" s="13" t="s">
        <v>351</v>
      </c>
      <c r="F22" s="12" t="s">
        <v>314</v>
      </c>
      <c r="G22" s="12" t="s">
        <v>32</v>
      </c>
      <c r="H22" s="12" t="str">
        <f t="shared" si="0"/>
        <v>Cấu tạo ô tô_DC2OT72</v>
      </c>
      <c r="I22" s="4">
        <f t="shared" si="1"/>
        <v>12</v>
      </c>
      <c r="J22" s="4">
        <f t="shared" si="2"/>
        <v>3</v>
      </c>
      <c r="K22" s="12">
        <v>3</v>
      </c>
      <c r="L22" s="11">
        <v>45</v>
      </c>
      <c r="M22" s="15">
        <v>429000</v>
      </c>
      <c r="N22" s="16">
        <f t="shared" si="3"/>
        <v>1287000</v>
      </c>
      <c r="O22" s="11" t="s">
        <v>477</v>
      </c>
      <c r="P22" s="11"/>
    </row>
    <row r="23" spans="1:16" s="17" customFormat="1" ht="36" customHeight="1" x14ac:dyDescent="0.25">
      <c r="A23" s="4">
        <v>20</v>
      </c>
      <c r="B23" s="12" t="s">
        <v>143</v>
      </c>
      <c r="C23" s="12" t="s">
        <v>144</v>
      </c>
      <c r="D23" s="12" t="s">
        <v>15</v>
      </c>
      <c r="E23" s="13"/>
      <c r="F23" s="12" t="s">
        <v>314</v>
      </c>
      <c r="G23" s="14" t="s">
        <v>32</v>
      </c>
      <c r="H23" s="12" t="str">
        <f t="shared" si="0"/>
        <v>Cấu tạo ô tô_DC2OT72</v>
      </c>
      <c r="I23" s="4">
        <f t="shared" si="1"/>
        <v>12</v>
      </c>
      <c r="J23" s="4">
        <f t="shared" si="2"/>
        <v>4</v>
      </c>
      <c r="K23" s="12">
        <v>3</v>
      </c>
      <c r="L23" s="11">
        <v>45</v>
      </c>
      <c r="M23" s="15">
        <v>429000</v>
      </c>
      <c r="N23" s="16">
        <f t="shared" si="3"/>
        <v>1287000</v>
      </c>
      <c r="O23" s="11" t="s">
        <v>477</v>
      </c>
      <c r="P23" s="11"/>
    </row>
    <row r="24" spans="1:16" s="17" customFormat="1" ht="36" customHeight="1" x14ac:dyDescent="0.25">
      <c r="A24" s="4">
        <v>21</v>
      </c>
      <c r="B24" s="12" t="s">
        <v>147</v>
      </c>
      <c r="C24" s="12" t="s">
        <v>148</v>
      </c>
      <c r="D24" s="12" t="s">
        <v>15</v>
      </c>
      <c r="E24" s="13" t="s">
        <v>353</v>
      </c>
      <c r="F24" s="12" t="s">
        <v>314</v>
      </c>
      <c r="G24" s="14" t="s">
        <v>32</v>
      </c>
      <c r="H24" s="12" t="str">
        <f t="shared" si="0"/>
        <v>Cấu tạo ô tô_DC2OT72</v>
      </c>
      <c r="I24" s="4">
        <f t="shared" si="1"/>
        <v>12</v>
      </c>
      <c r="J24" s="4">
        <f t="shared" si="2"/>
        <v>3</v>
      </c>
      <c r="K24" s="12">
        <v>3</v>
      </c>
      <c r="L24" s="11">
        <v>45</v>
      </c>
      <c r="M24" s="15">
        <v>429000</v>
      </c>
      <c r="N24" s="16">
        <f t="shared" si="3"/>
        <v>1287000</v>
      </c>
      <c r="O24" s="11"/>
      <c r="P24" s="11"/>
    </row>
    <row r="25" spans="1:16" s="17" customFormat="1" ht="36" customHeight="1" x14ac:dyDescent="0.25">
      <c r="A25" s="4">
        <v>22</v>
      </c>
      <c r="B25" s="12" t="s">
        <v>145</v>
      </c>
      <c r="C25" s="12" t="s">
        <v>146</v>
      </c>
      <c r="D25" s="12" t="s">
        <v>15</v>
      </c>
      <c r="E25" s="13" t="s">
        <v>352</v>
      </c>
      <c r="F25" s="12" t="s">
        <v>314</v>
      </c>
      <c r="G25" s="14" t="s">
        <v>32</v>
      </c>
      <c r="H25" s="12" t="str">
        <f t="shared" si="0"/>
        <v>Cấu tạo ô tô_DC2OT72</v>
      </c>
      <c r="I25" s="4">
        <f t="shared" si="1"/>
        <v>12</v>
      </c>
      <c r="J25" s="4">
        <f t="shared" si="2"/>
        <v>3</v>
      </c>
      <c r="K25" s="12">
        <v>3</v>
      </c>
      <c r="L25" s="11">
        <v>45</v>
      </c>
      <c r="M25" s="15">
        <v>429000</v>
      </c>
      <c r="N25" s="16">
        <f t="shared" si="3"/>
        <v>1287000</v>
      </c>
      <c r="O25" s="11"/>
      <c r="P25" s="11"/>
    </row>
    <row r="26" spans="1:16" s="17" customFormat="1" ht="36" customHeight="1" x14ac:dyDescent="0.25">
      <c r="A26" s="4">
        <v>23</v>
      </c>
      <c r="B26" s="12" t="s">
        <v>149</v>
      </c>
      <c r="C26" s="12" t="s">
        <v>150</v>
      </c>
      <c r="D26" s="12" t="s">
        <v>151</v>
      </c>
      <c r="E26" s="13" t="s">
        <v>354</v>
      </c>
      <c r="F26" s="12" t="s">
        <v>314</v>
      </c>
      <c r="G26" s="14" t="s">
        <v>32</v>
      </c>
      <c r="H26" s="12" t="str">
        <f t="shared" si="0"/>
        <v>Cấu tạo ô tô_DC2OT72</v>
      </c>
      <c r="I26" s="4">
        <f t="shared" si="1"/>
        <v>12</v>
      </c>
      <c r="J26" s="4">
        <f t="shared" si="2"/>
        <v>2</v>
      </c>
      <c r="K26" s="12">
        <v>3</v>
      </c>
      <c r="L26" s="11">
        <v>45</v>
      </c>
      <c r="M26" s="15">
        <v>429000</v>
      </c>
      <c r="N26" s="16">
        <f t="shared" si="3"/>
        <v>1287000</v>
      </c>
      <c r="O26" s="11" t="s">
        <v>477</v>
      </c>
      <c r="P26" s="11"/>
    </row>
    <row r="27" spans="1:16" s="17" customFormat="1" ht="36" customHeight="1" x14ac:dyDescent="0.25">
      <c r="A27" s="4">
        <v>24</v>
      </c>
      <c r="B27" s="52" t="s">
        <v>98</v>
      </c>
      <c r="C27" s="52" t="s">
        <v>99</v>
      </c>
      <c r="D27" s="52" t="s">
        <v>54</v>
      </c>
      <c r="E27" s="53" t="s">
        <v>395</v>
      </c>
      <c r="F27" s="52" t="s">
        <v>97</v>
      </c>
      <c r="G27" s="14" t="s">
        <v>55</v>
      </c>
      <c r="H27" s="12" t="str">
        <f t="shared" si="0"/>
        <v>Chi tiết máy 1_DC2CK56</v>
      </c>
      <c r="I27" s="4">
        <f t="shared" si="1"/>
        <v>9</v>
      </c>
      <c r="J27" s="4">
        <f t="shared" si="2"/>
        <v>3</v>
      </c>
      <c r="K27" s="12">
        <v>2</v>
      </c>
      <c r="L27" s="11">
        <v>45</v>
      </c>
      <c r="M27" s="54">
        <v>429000</v>
      </c>
      <c r="N27" s="55">
        <f t="shared" si="3"/>
        <v>858000</v>
      </c>
      <c r="O27" s="56" t="s">
        <v>477</v>
      </c>
      <c r="P27" s="57"/>
    </row>
    <row r="28" spans="1:16" s="17" customFormat="1" ht="36" customHeight="1" x14ac:dyDescent="0.25">
      <c r="A28" s="4">
        <v>25</v>
      </c>
      <c r="B28" s="12" t="s">
        <v>106</v>
      </c>
      <c r="C28" s="12" t="s">
        <v>114</v>
      </c>
      <c r="D28" s="12" t="s">
        <v>33</v>
      </c>
      <c r="E28" s="13" t="s">
        <v>348</v>
      </c>
      <c r="F28" s="12" t="s">
        <v>97</v>
      </c>
      <c r="G28" s="14" t="s">
        <v>55</v>
      </c>
      <c r="H28" s="12" t="str">
        <f t="shared" si="0"/>
        <v>Chi tiết máy 1_DC2CK56</v>
      </c>
      <c r="I28" s="4">
        <f t="shared" si="1"/>
        <v>9</v>
      </c>
      <c r="J28" s="4">
        <f t="shared" si="2"/>
        <v>3</v>
      </c>
      <c r="K28" s="12">
        <v>2</v>
      </c>
      <c r="L28" s="11">
        <v>45</v>
      </c>
      <c r="M28" s="15">
        <v>429000</v>
      </c>
      <c r="N28" s="16">
        <f t="shared" si="3"/>
        <v>858000</v>
      </c>
      <c r="O28" s="11"/>
      <c r="P28" s="11"/>
    </row>
    <row r="29" spans="1:16" s="17" customFormat="1" ht="36" customHeight="1" x14ac:dyDescent="0.25">
      <c r="A29" s="4">
        <v>26</v>
      </c>
      <c r="B29" s="12" t="s">
        <v>156</v>
      </c>
      <c r="C29" s="12" t="s">
        <v>157</v>
      </c>
      <c r="D29" s="12" t="s">
        <v>33</v>
      </c>
      <c r="E29" s="13" t="s">
        <v>356</v>
      </c>
      <c r="F29" s="12" t="s">
        <v>97</v>
      </c>
      <c r="G29" s="12" t="s">
        <v>55</v>
      </c>
      <c r="H29" s="12" t="str">
        <f t="shared" si="0"/>
        <v>Chi tiết máy 1_DC2CK56</v>
      </c>
      <c r="I29" s="4">
        <f t="shared" si="1"/>
        <v>9</v>
      </c>
      <c r="J29" s="4">
        <f t="shared" si="2"/>
        <v>3</v>
      </c>
      <c r="K29" s="12">
        <v>2</v>
      </c>
      <c r="L29" s="11">
        <v>45</v>
      </c>
      <c r="M29" s="15">
        <v>429000</v>
      </c>
      <c r="N29" s="16">
        <f t="shared" si="3"/>
        <v>858000</v>
      </c>
      <c r="O29" s="11" t="s">
        <v>477</v>
      </c>
      <c r="P29" s="11"/>
    </row>
    <row r="30" spans="1:16" s="17" customFormat="1" ht="36" customHeight="1" x14ac:dyDescent="0.25">
      <c r="A30" s="4">
        <v>27</v>
      </c>
      <c r="B30" s="12" t="s">
        <v>158</v>
      </c>
      <c r="C30" s="12" t="s">
        <v>159</v>
      </c>
      <c r="D30" s="12" t="s">
        <v>79</v>
      </c>
      <c r="E30" s="13"/>
      <c r="F30" s="12" t="s">
        <v>97</v>
      </c>
      <c r="G30" s="12" t="s">
        <v>55</v>
      </c>
      <c r="H30" s="12" t="str">
        <f t="shared" si="0"/>
        <v>Chi tiết máy 1_DC2CK56</v>
      </c>
      <c r="I30" s="4">
        <f t="shared" si="1"/>
        <v>9</v>
      </c>
      <c r="J30" s="4">
        <f t="shared" si="2"/>
        <v>1</v>
      </c>
      <c r="K30" s="12">
        <v>2</v>
      </c>
      <c r="L30" s="11">
        <v>45</v>
      </c>
      <c r="M30" s="15">
        <v>429000</v>
      </c>
      <c r="N30" s="16">
        <f t="shared" si="3"/>
        <v>858000</v>
      </c>
      <c r="O30" s="11"/>
      <c r="P30" s="11"/>
    </row>
    <row r="31" spans="1:16" s="17" customFormat="1" ht="36" customHeight="1" x14ac:dyDescent="0.25">
      <c r="A31" s="4">
        <v>28</v>
      </c>
      <c r="B31" s="12" t="s">
        <v>160</v>
      </c>
      <c r="C31" s="12" t="s">
        <v>161</v>
      </c>
      <c r="D31" s="12" t="s">
        <v>15</v>
      </c>
      <c r="E31" s="13" t="s">
        <v>357</v>
      </c>
      <c r="F31" s="12" t="s">
        <v>97</v>
      </c>
      <c r="G31" s="12" t="s">
        <v>55</v>
      </c>
      <c r="H31" s="12" t="str">
        <f t="shared" si="0"/>
        <v>Chi tiết máy 1_DC2CK56</v>
      </c>
      <c r="I31" s="4">
        <f t="shared" si="1"/>
        <v>9</v>
      </c>
      <c r="J31" s="4">
        <f t="shared" si="2"/>
        <v>1</v>
      </c>
      <c r="K31" s="12">
        <v>2</v>
      </c>
      <c r="L31" s="11">
        <v>45</v>
      </c>
      <c r="M31" s="15">
        <v>429000</v>
      </c>
      <c r="N31" s="16">
        <f t="shared" si="3"/>
        <v>858000</v>
      </c>
      <c r="O31" s="11" t="s">
        <v>477</v>
      </c>
      <c r="P31" s="11"/>
    </row>
    <row r="32" spans="1:16" s="17" customFormat="1" ht="36" customHeight="1" x14ac:dyDescent="0.25">
      <c r="A32" s="4">
        <v>29</v>
      </c>
      <c r="B32" s="12" t="s">
        <v>162</v>
      </c>
      <c r="C32" s="12" t="s">
        <v>163</v>
      </c>
      <c r="D32" s="12" t="s">
        <v>15</v>
      </c>
      <c r="E32" s="13" t="s">
        <v>358</v>
      </c>
      <c r="F32" s="12" t="s">
        <v>97</v>
      </c>
      <c r="G32" s="12" t="s">
        <v>55</v>
      </c>
      <c r="H32" s="12" t="str">
        <f t="shared" si="0"/>
        <v>Chi tiết máy 1_DC2CK56</v>
      </c>
      <c r="I32" s="4">
        <f t="shared" si="1"/>
        <v>9</v>
      </c>
      <c r="J32" s="4">
        <f t="shared" si="2"/>
        <v>3</v>
      </c>
      <c r="K32" s="12">
        <v>2</v>
      </c>
      <c r="L32" s="11">
        <v>45</v>
      </c>
      <c r="M32" s="15">
        <v>429000</v>
      </c>
      <c r="N32" s="16">
        <f t="shared" si="3"/>
        <v>858000</v>
      </c>
      <c r="O32" s="11" t="s">
        <v>477</v>
      </c>
      <c r="P32" s="11"/>
    </row>
    <row r="33" spans="1:16" s="17" customFormat="1" ht="36" customHeight="1" x14ac:dyDescent="0.25">
      <c r="A33" s="4">
        <v>30</v>
      </c>
      <c r="B33" s="12" t="s">
        <v>149</v>
      </c>
      <c r="C33" s="12" t="s">
        <v>150</v>
      </c>
      <c r="D33" s="12" t="s">
        <v>151</v>
      </c>
      <c r="E33" s="13" t="s">
        <v>354</v>
      </c>
      <c r="F33" s="12" t="s">
        <v>97</v>
      </c>
      <c r="G33" s="14" t="s">
        <v>55</v>
      </c>
      <c r="H33" s="12" t="str">
        <f t="shared" si="0"/>
        <v>Chi tiết máy 1_DC2CK56</v>
      </c>
      <c r="I33" s="4">
        <f t="shared" si="1"/>
        <v>9</v>
      </c>
      <c r="J33" s="4">
        <f t="shared" si="2"/>
        <v>2</v>
      </c>
      <c r="K33" s="12">
        <v>2</v>
      </c>
      <c r="L33" s="11">
        <v>45</v>
      </c>
      <c r="M33" s="15">
        <v>429000</v>
      </c>
      <c r="N33" s="16">
        <f t="shared" si="3"/>
        <v>858000</v>
      </c>
      <c r="O33" s="11" t="s">
        <v>477</v>
      </c>
      <c r="P33" s="11"/>
    </row>
    <row r="34" spans="1:16" s="17" customFormat="1" ht="36" customHeight="1" x14ac:dyDescent="0.25">
      <c r="A34" s="4">
        <v>31</v>
      </c>
      <c r="B34" s="12" t="s">
        <v>164</v>
      </c>
      <c r="C34" s="12" t="s">
        <v>165</v>
      </c>
      <c r="D34" s="12" t="s">
        <v>151</v>
      </c>
      <c r="E34" s="13" t="s">
        <v>359</v>
      </c>
      <c r="F34" s="12" t="s">
        <v>97</v>
      </c>
      <c r="G34" s="12" t="s">
        <v>55</v>
      </c>
      <c r="H34" s="12" t="str">
        <f t="shared" si="0"/>
        <v>Chi tiết máy 1_DC2CK56</v>
      </c>
      <c r="I34" s="4">
        <f t="shared" si="1"/>
        <v>9</v>
      </c>
      <c r="J34" s="4">
        <f t="shared" si="2"/>
        <v>2</v>
      </c>
      <c r="K34" s="12">
        <v>2</v>
      </c>
      <c r="L34" s="11">
        <v>45</v>
      </c>
      <c r="M34" s="15">
        <v>429000</v>
      </c>
      <c r="N34" s="16">
        <f t="shared" si="3"/>
        <v>858000</v>
      </c>
      <c r="O34" s="11"/>
      <c r="P34" s="11"/>
    </row>
    <row r="35" spans="1:16" s="17" customFormat="1" ht="36" customHeight="1" x14ac:dyDescent="0.25">
      <c r="A35" s="4">
        <v>32</v>
      </c>
      <c r="B35" s="12" t="s">
        <v>166</v>
      </c>
      <c r="C35" s="12" t="s">
        <v>167</v>
      </c>
      <c r="D35" s="12" t="s">
        <v>151</v>
      </c>
      <c r="E35" s="13" t="s">
        <v>360</v>
      </c>
      <c r="F35" s="12" t="s">
        <v>97</v>
      </c>
      <c r="G35" s="12" t="s">
        <v>55</v>
      </c>
      <c r="H35" s="12" t="str">
        <f t="shared" si="0"/>
        <v>Chi tiết máy 1_DC2CK56</v>
      </c>
      <c r="I35" s="4">
        <f t="shared" si="1"/>
        <v>9</v>
      </c>
      <c r="J35" s="4">
        <f t="shared" si="2"/>
        <v>2</v>
      </c>
      <c r="K35" s="12">
        <v>2</v>
      </c>
      <c r="L35" s="11">
        <v>45</v>
      </c>
      <c r="M35" s="15">
        <v>429000</v>
      </c>
      <c r="N35" s="16">
        <f t="shared" si="3"/>
        <v>858000</v>
      </c>
      <c r="O35" s="11"/>
      <c r="P35" s="11"/>
    </row>
    <row r="36" spans="1:16" s="17" customFormat="1" ht="36" customHeight="1" x14ac:dyDescent="0.25">
      <c r="A36" s="4">
        <v>33</v>
      </c>
      <c r="B36" s="12" t="s">
        <v>34</v>
      </c>
      <c r="C36" s="12" t="s">
        <v>35</v>
      </c>
      <c r="D36" s="12" t="s">
        <v>36</v>
      </c>
      <c r="E36" s="13"/>
      <c r="F36" s="12" t="s">
        <v>315</v>
      </c>
      <c r="G36" s="12" t="s">
        <v>316</v>
      </c>
      <c r="H36" s="12" t="str">
        <f t="shared" si="0"/>
        <v>Chi tiết máy 2_DC2CK62</v>
      </c>
      <c r="I36" s="4">
        <f t="shared" si="1"/>
        <v>10</v>
      </c>
      <c r="J36" s="4">
        <f t="shared" si="2"/>
        <v>4</v>
      </c>
      <c r="K36" s="12">
        <v>3</v>
      </c>
      <c r="L36" s="11">
        <v>45</v>
      </c>
      <c r="M36" s="15">
        <v>429000</v>
      </c>
      <c r="N36" s="16">
        <f t="shared" si="3"/>
        <v>1287000</v>
      </c>
      <c r="O36" s="11"/>
      <c r="P36" s="11"/>
    </row>
    <row r="37" spans="1:16" s="17" customFormat="1" ht="36" customHeight="1" x14ac:dyDescent="0.25">
      <c r="A37" s="4">
        <v>34</v>
      </c>
      <c r="B37" s="12" t="s">
        <v>9</v>
      </c>
      <c r="C37" s="12" t="s">
        <v>10</v>
      </c>
      <c r="D37" s="12" t="s">
        <v>8</v>
      </c>
      <c r="E37" s="51" t="s">
        <v>11</v>
      </c>
      <c r="F37" s="12" t="s">
        <v>315</v>
      </c>
      <c r="G37" s="14" t="s">
        <v>316</v>
      </c>
      <c r="H37" s="12" t="str">
        <f t="shared" si="0"/>
        <v>Chi tiết máy 2_DC2CK62</v>
      </c>
      <c r="I37" s="4">
        <f t="shared" si="1"/>
        <v>10</v>
      </c>
      <c r="J37" s="4">
        <f t="shared" si="2"/>
        <v>1</v>
      </c>
      <c r="K37" s="12">
        <v>3</v>
      </c>
      <c r="L37" s="11">
        <v>45</v>
      </c>
      <c r="M37" s="15">
        <v>429000</v>
      </c>
      <c r="N37" s="16">
        <f t="shared" si="3"/>
        <v>1287000</v>
      </c>
      <c r="O37" s="11"/>
      <c r="P37" s="11"/>
    </row>
    <row r="38" spans="1:16" s="17" customFormat="1" ht="36" customHeight="1" x14ac:dyDescent="0.25">
      <c r="A38" s="4">
        <v>35</v>
      </c>
      <c r="B38" s="12" t="s">
        <v>168</v>
      </c>
      <c r="C38" s="12" t="s">
        <v>169</v>
      </c>
      <c r="D38" s="12" t="s">
        <v>19</v>
      </c>
      <c r="E38" s="13" t="s">
        <v>433</v>
      </c>
      <c r="F38" s="12" t="s">
        <v>315</v>
      </c>
      <c r="G38" s="12" t="s">
        <v>316</v>
      </c>
      <c r="H38" s="12" t="str">
        <f t="shared" si="0"/>
        <v>Chi tiết máy 2_DC2CK62</v>
      </c>
      <c r="I38" s="4">
        <f t="shared" si="1"/>
        <v>10</v>
      </c>
      <c r="J38" s="4">
        <f t="shared" si="2"/>
        <v>4</v>
      </c>
      <c r="K38" s="12">
        <v>3</v>
      </c>
      <c r="L38" s="11">
        <v>45</v>
      </c>
      <c r="M38" s="15">
        <v>429000</v>
      </c>
      <c r="N38" s="16">
        <f t="shared" si="3"/>
        <v>1287000</v>
      </c>
      <c r="O38" s="11" t="s">
        <v>477</v>
      </c>
      <c r="P38" s="11"/>
    </row>
    <row r="39" spans="1:16" s="17" customFormat="1" ht="36" customHeight="1" x14ac:dyDescent="0.25">
      <c r="A39" s="4">
        <v>36</v>
      </c>
      <c r="B39" s="12" t="s">
        <v>154</v>
      </c>
      <c r="C39" s="12" t="s">
        <v>155</v>
      </c>
      <c r="D39" s="12" t="s">
        <v>19</v>
      </c>
      <c r="E39" s="13" t="s">
        <v>434</v>
      </c>
      <c r="F39" s="12" t="s">
        <v>315</v>
      </c>
      <c r="G39" s="12" t="s">
        <v>316</v>
      </c>
      <c r="H39" s="12" t="str">
        <f t="shared" si="0"/>
        <v>Chi tiết máy 2_DC2CK62</v>
      </c>
      <c r="I39" s="4">
        <f t="shared" si="1"/>
        <v>10</v>
      </c>
      <c r="J39" s="4">
        <f t="shared" si="2"/>
        <v>3</v>
      </c>
      <c r="K39" s="12">
        <v>3</v>
      </c>
      <c r="L39" s="11">
        <v>45</v>
      </c>
      <c r="M39" s="15">
        <v>429000</v>
      </c>
      <c r="N39" s="16">
        <f t="shared" si="3"/>
        <v>1287000</v>
      </c>
      <c r="O39" s="11" t="s">
        <v>477</v>
      </c>
      <c r="P39" s="11"/>
    </row>
    <row r="40" spans="1:16" s="17" customFormat="1" ht="36" customHeight="1" x14ac:dyDescent="0.25">
      <c r="A40" s="4">
        <v>37</v>
      </c>
      <c r="B40" s="12" t="s">
        <v>26</v>
      </c>
      <c r="C40" s="12" t="s">
        <v>27</v>
      </c>
      <c r="D40" s="12" t="s">
        <v>19</v>
      </c>
      <c r="E40" s="13" t="s">
        <v>28</v>
      </c>
      <c r="F40" s="12" t="s">
        <v>315</v>
      </c>
      <c r="G40" s="14" t="s">
        <v>316</v>
      </c>
      <c r="H40" s="12" t="str">
        <f t="shared" si="0"/>
        <v>Chi tiết máy 2_DC2CK62</v>
      </c>
      <c r="I40" s="4">
        <f t="shared" si="1"/>
        <v>10</v>
      </c>
      <c r="J40" s="4">
        <f t="shared" si="2"/>
        <v>4</v>
      </c>
      <c r="K40" s="12">
        <v>3</v>
      </c>
      <c r="L40" s="11">
        <v>45</v>
      </c>
      <c r="M40" s="15">
        <v>429000</v>
      </c>
      <c r="N40" s="16">
        <f t="shared" si="3"/>
        <v>1287000</v>
      </c>
      <c r="O40" s="11" t="s">
        <v>477</v>
      </c>
      <c r="P40" s="11"/>
    </row>
    <row r="41" spans="1:16" s="17" customFormat="1" ht="36" customHeight="1" x14ac:dyDescent="0.25">
      <c r="A41" s="4">
        <v>38</v>
      </c>
      <c r="B41" s="12" t="s">
        <v>170</v>
      </c>
      <c r="C41" s="12" t="s">
        <v>171</v>
      </c>
      <c r="D41" s="12" t="s">
        <v>37</v>
      </c>
      <c r="E41" s="13" t="s">
        <v>435</v>
      </c>
      <c r="F41" s="12" t="s">
        <v>315</v>
      </c>
      <c r="G41" s="12" t="s">
        <v>316</v>
      </c>
      <c r="H41" s="12" t="str">
        <f t="shared" si="0"/>
        <v>Chi tiết máy 2_DC2CK62</v>
      </c>
      <c r="I41" s="4">
        <f t="shared" si="1"/>
        <v>10</v>
      </c>
      <c r="J41" s="4">
        <f t="shared" si="2"/>
        <v>4</v>
      </c>
      <c r="K41" s="12">
        <v>3</v>
      </c>
      <c r="L41" s="11">
        <v>45</v>
      </c>
      <c r="M41" s="15">
        <v>429000</v>
      </c>
      <c r="N41" s="16">
        <f t="shared" si="3"/>
        <v>1287000</v>
      </c>
      <c r="O41" s="11"/>
      <c r="P41" s="11"/>
    </row>
    <row r="42" spans="1:16" ht="36" customHeight="1" x14ac:dyDescent="0.25">
      <c r="A42" s="4">
        <v>39</v>
      </c>
      <c r="B42" s="12" t="s">
        <v>172</v>
      </c>
      <c r="C42" s="12" t="s">
        <v>6</v>
      </c>
      <c r="D42" s="12" t="s">
        <v>15</v>
      </c>
      <c r="E42" s="13" t="s">
        <v>361</v>
      </c>
      <c r="F42" s="12" t="s">
        <v>315</v>
      </c>
      <c r="G42" s="14" t="s">
        <v>316</v>
      </c>
      <c r="H42" s="1" t="str">
        <f t="shared" si="0"/>
        <v>Chi tiết máy 2_DC2CK62</v>
      </c>
      <c r="I42" s="4">
        <f t="shared" si="1"/>
        <v>10</v>
      </c>
      <c r="J42" s="4">
        <f t="shared" si="2"/>
        <v>4</v>
      </c>
      <c r="K42" s="1">
        <v>3</v>
      </c>
      <c r="L42" s="4">
        <v>45</v>
      </c>
      <c r="M42" s="5">
        <v>429000</v>
      </c>
      <c r="N42" s="16">
        <f t="shared" si="3"/>
        <v>1287000</v>
      </c>
      <c r="O42" s="4"/>
      <c r="P42" s="4"/>
    </row>
    <row r="43" spans="1:16" ht="36" customHeight="1" x14ac:dyDescent="0.25">
      <c r="A43" s="4">
        <v>40</v>
      </c>
      <c r="B43" s="1" t="s">
        <v>175</v>
      </c>
      <c r="C43" s="1" t="s">
        <v>176</v>
      </c>
      <c r="D43" s="1" t="s">
        <v>15</v>
      </c>
      <c r="E43" s="2" t="s">
        <v>363</v>
      </c>
      <c r="F43" s="1" t="s">
        <v>315</v>
      </c>
      <c r="G43" s="1" t="s">
        <v>316</v>
      </c>
      <c r="H43" s="1" t="str">
        <f t="shared" si="0"/>
        <v>Chi tiết máy 2_DC2CK62</v>
      </c>
      <c r="I43" s="4">
        <f t="shared" si="1"/>
        <v>10</v>
      </c>
      <c r="J43" s="4">
        <f t="shared" si="2"/>
        <v>2</v>
      </c>
      <c r="K43" s="1">
        <v>3</v>
      </c>
      <c r="L43" s="4">
        <v>45</v>
      </c>
      <c r="M43" s="5">
        <v>429000</v>
      </c>
      <c r="N43" s="8">
        <f t="shared" si="3"/>
        <v>1287000</v>
      </c>
      <c r="O43" s="4"/>
      <c r="P43" s="4"/>
    </row>
    <row r="44" spans="1:16" s="17" customFormat="1" ht="36" customHeight="1" x14ac:dyDescent="0.25">
      <c r="A44" s="4">
        <v>41</v>
      </c>
      <c r="B44" s="1" t="s">
        <v>173</v>
      </c>
      <c r="C44" s="1" t="s">
        <v>174</v>
      </c>
      <c r="D44" s="1" t="s">
        <v>15</v>
      </c>
      <c r="E44" s="2" t="s">
        <v>362</v>
      </c>
      <c r="F44" s="1" t="s">
        <v>315</v>
      </c>
      <c r="G44" s="1" t="s">
        <v>316</v>
      </c>
      <c r="H44" s="1" t="str">
        <f t="shared" si="0"/>
        <v>Chi tiết máy 2_DC2CK62</v>
      </c>
      <c r="I44" s="4">
        <f t="shared" si="1"/>
        <v>10</v>
      </c>
      <c r="J44" s="4">
        <f t="shared" si="2"/>
        <v>4</v>
      </c>
      <c r="K44" s="1">
        <v>3</v>
      </c>
      <c r="L44" s="4">
        <v>45</v>
      </c>
      <c r="M44" s="5">
        <v>429000</v>
      </c>
      <c r="N44" s="8">
        <f t="shared" si="3"/>
        <v>1287000</v>
      </c>
      <c r="O44" s="4"/>
      <c r="P44" s="4"/>
    </row>
    <row r="45" spans="1:16" s="17" customFormat="1" ht="36" customHeight="1" x14ac:dyDescent="0.25">
      <c r="A45" s="4">
        <v>42</v>
      </c>
      <c r="B45" s="1" t="s">
        <v>147</v>
      </c>
      <c r="C45" s="1" t="s">
        <v>148</v>
      </c>
      <c r="D45" s="1" t="s">
        <v>15</v>
      </c>
      <c r="E45" s="2" t="s">
        <v>353</v>
      </c>
      <c r="F45" s="1" t="s">
        <v>315</v>
      </c>
      <c r="G45" s="1" t="s">
        <v>316</v>
      </c>
      <c r="H45" s="1" t="str">
        <f t="shared" si="0"/>
        <v>Chi tiết máy 2_DC2CK62</v>
      </c>
      <c r="I45" s="4">
        <f t="shared" si="1"/>
        <v>10</v>
      </c>
      <c r="J45" s="4">
        <f t="shared" si="2"/>
        <v>3</v>
      </c>
      <c r="K45" s="1">
        <v>3</v>
      </c>
      <c r="L45" s="4">
        <v>45</v>
      </c>
      <c r="M45" s="5">
        <v>429000</v>
      </c>
      <c r="N45" s="8">
        <f t="shared" si="3"/>
        <v>1287000</v>
      </c>
      <c r="O45" s="4"/>
      <c r="P45" s="4"/>
    </row>
    <row r="46" spans="1:16" ht="36" customHeight="1" x14ac:dyDescent="0.25">
      <c r="A46" s="4">
        <v>43</v>
      </c>
      <c r="B46" s="1" t="s">
        <v>307</v>
      </c>
      <c r="C46" s="1" t="s">
        <v>308</v>
      </c>
      <c r="D46" s="1" t="s">
        <v>309</v>
      </c>
      <c r="E46" s="20"/>
      <c r="F46" s="1" t="s">
        <v>428</v>
      </c>
      <c r="G46" s="3" t="s">
        <v>344</v>
      </c>
      <c r="H46" s="1" t="str">
        <f t="shared" si="0"/>
        <v>CN Chế tạo phụ tùng ô tô_DC3OT35</v>
      </c>
      <c r="I46" s="4">
        <f t="shared" si="1"/>
        <v>1</v>
      </c>
      <c r="J46" s="4">
        <f t="shared" si="2"/>
        <v>3</v>
      </c>
      <c r="K46" s="1">
        <v>3</v>
      </c>
      <c r="L46" s="4">
        <v>45</v>
      </c>
      <c r="M46" s="5">
        <v>429000</v>
      </c>
      <c r="N46" s="8"/>
      <c r="O46" s="4"/>
      <c r="P46" s="4" t="s">
        <v>424</v>
      </c>
    </row>
    <row r="47" spans="1:16" s="17" customFormat="1" ht="36" customHeight="1" x14ac:dyDescent="0.25">
      <c r="A47" s="4">
        <v>44</v>
      </c>
      <c r="B47" s="1" t="s">
        <v>104</v>
      </c>
      <c r="C47" s="1" t="s">
        <v>186</v>
      </c>
      <c r="D47" s="1" t="s">
        <v>31</v>
      </c>
      <c r="E47" s="2"/>
      <c r="F47" s="1" t="s">
        <v>428</v>
      </c>
      <c r="G47" s="1" t="s">
        <v>317</v>
      </c>
      <c r="H47" s="1" t="str">
        <f t="shared" si="0"/>
        <v>CN Chế tạo phụ tùng ô tô_DC3OT42</v>
      </c>
      <c r="I47" s="4">
        <f t="shared" si="1"/>
        <v>6</v>
      </c>
      <c r="J47" s="4">
        <f t="shared" si="2"/>
        <v>2</v>
      </c>
      <c r="K47" s="1">
        <v>2</v>
      </c>
      <c r="L47" s="4">
        <v>30</v>
      </c>
      <c r="M47" s="5">
        <v>429000</v>
      </c>
      <c r="N47" s="8">
        <f t="shared" ref="N47:N52" si="6">K47*M47</f>
        <v>858000</v>
      </c>
      <c r="O47" s="4"/>
      <c r="P47" s="4"/>
    </row>
    <row r="48" spans="1:16" s="17" customFormat="1" ht="36" customHeight="1" x14ac:dyDescent="0.25">
      <c r="A48" s="4">
        <v>45</v>
      </c>
      <c r="B48" s="1" t="s">
        <v>119</v>
      </c>
      <c r="C48" s="1" t="s">
        <v>120</v>
      </c>
      <c r="D48" s="1" t="s">
        <v>79</v>
      </c>
      <c r="E48" s="2">
        <v>345399688</v>
      </c>
      <c r="F48" s="1" t="s">
        <v>428</v>
      </c>
      <c r="G48" s="1" t="s">
        <v>317</v>
      </c>
      <c r="H48" s="1" t="str">
        <f t="shared" si="0"/>
        <v>CN Chế tạo phụ tùng ô tô_DC3OT42</v>
      </c>
      <c r="I48" s="4">
        <f t="shared" si="1"/>
        <v>6</v>
      </c>
      <c r="J48" s="4">
        <f t="shared" si="2"/>
        <v>4</v>
      </c>
      <c r="K48" s="1">
        <v>2</v>
      </c>
      <c r="L48" s="4">
        <v>30</v>
      </c>
      <c r="M48" s="5">
        <v>429000</v>
      </c>
      <c r="N48" s="8">
        <f t="shared" si="6"/>
        <v>858000</v>
      </c>
      <c r="O48" s="4"/>
      <c r="P48" s="4"/>
    </row>
    <row r="49" spans="1:16" s="17" customFormat="1" ht="36" customHeight="1" x14ac:dyDescent="0.25">
      <c r="A49" s="4">
        <v>46</v>
      </c>
      <c r="B49" s="1" t="s">
        <v>81</v>
      </c>
      <c r="C49" s="1" t="s">
        <v>121</v>
      </c>
      <c r="D49" s="1" t="s">
        <v>79</v>
      </c>
      <c r="E49" s="2">
        <v>384014798</v>
      </c>
      <c r="F49" s="1" t="s">
        <v>428</v>
      </c>
      <c r="G49" s="1" t="s">
        <v>317</v>
      </c>
      <c r="H49" s="1" t="str">
        <f t="shared" si="0"/>
        <v>CN Chế tạo phụ tùng ô tô_DC3OT42</v>
      </c>
      <c r="I49" s="4">
        <f t="shared" si="1"/>
        <v>6</v>
      </c>
      <c r="J49" s="4">
        <f t="shared" si="2"/>
        <v>4</v>
      </c>
      <c r="K49" s="1">
        <v>2</v>
      </c>
      <c r="L49" s="4">
        <v>30</v>
      </c>
      <c r="M49" s="5">
        <v>429000</v>
      </c>
      <c r="N49" s="8">
        <f t="shared" si="6"/>
        <v>858000</v>
      </c>
      <c r="O49" s="4"/>
      <c r="P49" s="4"/>
    </row>
    <row r="50" spans="1:16" s="17" customFormat="1" ht="36" customHeight="1" x14ac:dyDescent="0.25">
      <c r="A50" s="4">
        <v>47</v>
      </c>
      <c r="B50" s="1" t="s">
        <v>133</v>
      </c>
      <c r="C50" s="1" t="s">
        <v>134</v>
      </c>
      <c r="D50" s="1" t="s">
        <v>79</v>
      </c>
      <c r="E50" s="2"/>
      <c r="F50" s="1" t="s">
        <v>428</v>
      </c>
      <c r="G50" s="1" t="s">
        <v>317</v>
      </c>
      <c r="H50" s="1" t="str">
        <f t="shared" si="0"/>
        <v>CN Chế tạo phụ tùng ô tô_DC3OT42</v>
      </c>
      <c r="I50" s="4">
        <f t="shared" si="1"/>
        <v>6</v>
      </c>
      <c r="J50" s="4">
        <f t="shared" si="2"/>
        <v>4</v>
      </c>
      <c r="K50" s="1">
        <v>2</v>
      </c>
      <c r="L50" s="4">
        <v>30</v>
      </c>
      <c r="M50" s="5">
        <v>429000</v>
      </c>
      <c r="N50" s="8">
        <f t="shared" si="6"/>
        <v>858000</v>
      </c>
      <c r="O50" s="4" t="s">
        <v>477</v>
      </c>
      <c r="P50" s="4"/>
    </row>
    <row r="51" spans="1:16" s="17" customFormat="1" ht="36" customHeight="1" x14ac:dyDescent="0.25">
      <c r="A51" s="4">
        <v>48</v>
      </c>
      <c r="B51" s="1" t="s">
        <v>38</v>
      </c>
      <c r="C51" s="1" t="s">
        <v>39</v>
      </c>
      <c r="D51" s="1" t="s">
        <v>8</v>
      </c>
      <c r="E51" s="2">
        <v>949698824</v>
      </c>
      <c r="F51" s="1" t="s">
        <v>428</v>
      </c>
      <c r="G51" s="1" t="s">
        <v>317</v>
      </c>
      <c r="H51" s="1" t="str">
        <f t="shared" si="0"/>
        <v>CN Chế tạo phụ tùng ô tô_DC3OT42</v>
      </c>
      <c r="I51" s="4">
        <f t="shared" si="1"/>
        <v>6</v>
      </c>
      <c r="J51" s="4">
        <f t="shared" si="2"/>
        <v>4</v>
      </c>
      <c r="K51" s="1">
        <v>2</v>
      </c>
      <c r="L51" s="4">
        <v>30</v>
      </c>
      <c r="M51" s="5">
        <v>429000</v>
      </c>
      <c r="N51" s="8">
        <f t="shared" si="6"/>
        <v>858000</v>
      </c>
      <c r="O51" s="4"/>
      <c r="P51" s="4"/>
    </row>
    <row r="52" spans="1:16" ht="36" customHeight="1" x14ac:dyDescent="0.25">
      <c r="A52" s="4">
        <v>49</v>
      </c>
      <c r="B52" s="1" t="s">
        <v>152</v>
      </c>
      <c r="C52" s="1" t="s">
        <v>153</v>
      </c>
      <c r="D52" s="1" t="s">
        <v>33</v>
      </c>
      <c r="E52" s="2" t="s">
        <v>355</v>
      </c>
      <c r="F52" s="1" t="s">
        <v>428</v>
      </c>
      <c r="G52" s="1" t="s">
        <v>317</v>
      </c>
      <c r="H52" s="1" t="str">
        <f t="shared" si="0"/>
        <v>CN Chế tạo phụ tùng ô tô_DC3OT42</v>
      </c>
      <c r="I52" s="4">
        <f t="shared" si="1"/>
        <v>6</v>
      </c>
      <c r="J52" s="4">
        <f t="shared" si="2"/>
        <v>3</v>
      </c>
      <c r="K52" s="1">
        <v>2</v>
      </c>
      <c r="L52" s="4">
        <v>30</v>
      </c>
      <c r="M52" s="5">
        <v>429000</v>
      </c>
      <c r="N52" s="8">
        <f t="shared" si="6"/>
        <v>858000</v>
      </c>
      <c r="O52" s="4" t="s">
        <v>477</v>
      </c>
      <c r="P52" s="4"/>
    </row>
    <row r="53" spans="1:16" ht="36" customHeight="1" x14ac:dyDescent="0.25">
      <c r="A53" s="4">
        <v>50</v>
      </c>
      <c r="B53" s="1" t="s">
        <v>307</v>
      </c>
      <c r="C53" s="1" t="s">
        <v>308</v>
      </c>
      <c r="D53" s="1" t="s">
        <v>309</v>
      </c>
      <c r="E53" s="20"/>
      <c r="F53" s="1" t="s">
        <v>85</v>
      </c>
      <c r="G53" s="3" t="s">
        <v>345</v>
      </c>
      <c r="H53" s="1" t="str">
        <f t="shared" si="0"/>
        <v>Cơ học cơ sở_DC2CK21</v>
      </c>
      <c r="I53" s="4">
        <f t="shared" si="1"/>
        <v>2</v>
      </c>
      <c r="J53" s="4">
        <f t="shared" si="2"/>
        <v>3</v>
      </c>
      <c r="K53" s="1">
        <v>5</v>
      </c>
      <c r="L53" s="4">
        <v>75</v>
      </c>
      <c r="M53" s="5">
        <v>429000</v>
      </c>
      <c r="N53" s="8"/>
      <c r="O53" s="4"/>
      <c r="P53" s="4" t="s">
        <v>462</v>
      </c>
    </row>
    <row r="54" spans="1:16" ht="36" customHeight="1" x14ac:dyDescent="0.25">
      <c r="A54" s="4">
        <v>51</v>
      </c>
      <c r="B54" s="1" t="s">
        <v>264</v>
      </c>
      <c r="C54" s="1" t="s">
        <v>265</v>
      </c>
      <c r="D54" s="1" t="s">
        <v>22</v>
      </c>
      <c r="E54" s="20" t="s">
        <v>392</v>
      </c>
      <c r="F54" s="1" t="s">
        <v>85</v>
      </c>
      <c r="G54" s="86" t="s">
        <v>345</v>
      </c>
      <c r="H54" s="1" t="str">
        <f t="shared" si="0"/>
        <v>Cơ học cơ sở_DC2CK21</v>
      </c>
      <c r="I54" s="4">
        <f t="shared" si="1"/>
        <v>2</v>
      </c>
      <c r="J54" s="4">
        <f t="shared" si="2"/>
        <v>2</v>
      </c>
      <c r="K54" s="1">
        <v>5</v>
      </c>
      <c r="L54" s="4">
        <v>75</v>
      </c>
      <c r="M54" s="5">
        <v>429000</v>
      </c>
      <c r="N54" s="8"/>
      <c r="O54" s="4"/>
      <c r="P54" s="4" t="s">
        <v>462</v>
      </c>
    </row>
    <row r="55" spans="1:16" ht="36" customHeight="1" x14ac:dyDescent="0.25">
      <c r="A55" s="4">
        <v>52</v>
      </c>
      <c r="B55" s="1" t="s">
        <v>38</v>
      </c>
      <c r="C55" s="1" t="s">
        <v>39</v>
      </c>
      <c r="D55" s="1" t="s">
        <v>8</v>
      </c>
      <c r="E55" s="20" t="s">
        <v>40</v>
      </c>
      <c r="F55" s="1" t="s">
        <v>427</v>
      </c>
      <c r="G55" s="3" t="s">
        <v>318</v>
      </c>
      <c r="H55" s="1" t="str">
        <f t="shared" si="0"/>
        <v>Công nghệ BD SC ô tô_DC3OT52</v>
      </c>
      <c r="I55" s="4">
        <f t="shared" si="1"/>
        <v>7</v>
      </c>
      <c r="J55" s="4">
        <f t="shared" si="2"/>
        <v>4</v>
      </c>
      <c r="K55" s="1">
        <v>4</v>
      </c>
      <c r="L55" s="4">
        <v>60</v>
      </c>
      <c r="M55" s="5">
        <v>429000</v>
      </c>
      <c r="N55" s="8">
        <f t="shared" ref="N55:N121" si="7">K55*M55</f>
        <v>1716000</v>
      </c>
      <c r="O55" s="4"/>
      <c r="P55" s="4"/>
    </row>
    <row r="56" spans="1:16" ht="36" customHeight="1" x14ac:dyDescent="0.25">
      <c r="A56" s="4">
        <v>53</v>
      </c>
      <c r="B56" s="1" t="s">
        <v>300</v>
      </c>
      <c r="C56" s="1" t="s">
        <v>301</v>
      </c>
      <c r="D56" s="1" t="s">
        <v>8</v>
      </c>
      <c r="E56" s="20" t="s">
        <v>436</v>
      </c>
      <c r="F56" s="1" t="s">
        <v>427</v>
      </c>
      <c r="G56" s="3" t="s">
        <v>318</v>
      </c>
      <c r="H56" s="1" t="str">
        <f t="shared" si="0"/>
        <v>Công nghệ BD SC ô tô_DC3OT52</v>
      </c>
      <c r="I56" s="4">
        <f t="shared" si="1"/>
        <v>7</v>
      </c>
      <c r="J56" s="4">
        <f t="shared" si="2"/>
        <v>1</v>
      </c>
      <c r="K56" s="1">
        <v>4</v>
      </c>
      <c r="L56" s="4">
        <v>60</v>
      </c>
      <c r="M56" s="5">
        <v>429000</v>
      </c>
      <c r="N56" s="8">
        <f t="shared" si="7"/>
        <v>1716000</v>
      </c>
      <c r="O56" s="4" t="s">
        <v>477</v>
      </c>
      <c r="P56" s="4"/>
    </row>
    <row r="57" spans="1:16" ht="36" customHeight="1" x14ac:dyDescent="0.25">
      <c r="A57" s="4">
        <v>54</v>
      </c>
      <c r="B57" s="1" t="s">
        <v>107</v>
      </c>
      <c r="C57" s="1" t="s">
        <v>299</v>
      </c>
      <c r="D57" s="1" t="s">
        <v>8</v>
      </c>
      <c r="E57" s="20" t="s">
        <v>403</v>
      </c>
      <c r="F57" s="1" t="s">
        <v>427</v>
      </c>
      <c r="G57" s="3" t="s">
        <v>318</v>
      </c>
      <c r="H57" s="1" t="str">
        <f t="shared" si="0"/>
        <v>Công nghệ BD SC ô tô_DC3OT52</v>
      </c>
      <c r="I57" s="4">
        <f t="shared" si="1"/>
        <v>7</v>
      </c>
      <c r="J57" s="4">
        <f t="shared" si="2"/>
        <v>4</v>
      </c>
      <c r="K57" s="1">
        <v>4</v>
      </c>
      <c r="L57" s="4">
        <v>60</v>
      </c>
      <c r="M57" s="5">
        <v>429000</v>
      </c>
      <c r="N57" s="8">
        <f t="shared" si="7"/>
        <v>1716000</v>
      </c>
      <c r="O57" s="4"/>
      <c r="P57" s="4"/>
    </row>
    <row r="58" spans="1:16" ht="36" customHeight="1" x14ac:dyDescent="0.25">
      <c r="A58" s="4">
        <v>55</v>
      </c>
      <c r="B58" s="1" t="s">
        <v>168</v>
      </c>
      <c r="C58" s="1" t="s">
        <v>169</v>
      </c>
      <c r="D58" s="1" t="s">
        <v>19</v>
      </c>
      <c r="E58" s="2" t="s">
        <v>433</v>
      </c>
      <c r="F58" s="1" t="s">
        <v>427</v>
      </c>
      <c r="G58" s="3" t="s">
        <v>318</v>
      </c>
      <c r="H58" s="1" t="str">
        <f t="shared" si="0"/>
        <v>Công nghệ BD SC ô tô_DC3OT52</v>
      </c>
      <c r="I58" s="4">
        <f t="shared" si="1"/>
        <v>7</v>
      </c>
      <c r="J58" s="4">
        <f t="shared" si="2"/>
        <v>4</v>
      </c>
      <c r="K58" s="1">
        <v>4</v>
      </c>
      <c r="L58" s="4">
        <v>60</v>
      </c>
      <c r="M58" s="5">
        <v>429000</v>
      </c>
      <c r="N58" s="8">
        <f t="shared" si="7"/>
        <v>1716000</v>
      </c>
      <c r="O58" s="4" t="s">
        <v>477</v>
      </c>
      <c r="P58" s="4"/>
    </row>
    <row r="59" spans="1:16" ht="36" customHeight="1" x14ac:dyDescent="0.25">
      <c r="A59" s="4">
        <v>56</v>
      </c>
      <c r="B59" s="1" t="s">
        <v>182</v>
      </c>
      <c r="C59" s="1" t="s">
        <v>183</v>
      </c>
      <c r="D59" s="1" t="s">
        <v>37</v>
      </c>
      <c r="E59" s="2" t="s">
        <v>437</v>
      </c>
      <c r="F59" s="1" t="s">
        <v>427</v>
      </c>
      <c r="G59" s="1" t="s">
        <v>318</v>
      </c>
      <c r="H59" s="1" t="str">
        <f t="shared" si="0"/>
        <v>Công nghệ BD SC ô tô_DC3OT52</v>
      </c>
      <c r="I59" s="4">
        <f t="shared" si="1"/>
        <v>7</v>
      </c>
      <c r="J59" s="4">
        <f t="shared" si="2"/>
        <v>3</v>
      </c>
      <c r="K59" s="1">
        <v>4</v>
      </c>
      <c r="L59" s="4">
        <v>60</v>
      </c>
      <c r="M59" s="5">
        <v>429000</v>
      </c>
      <c r="N59" s="8">
        <f t="shared" si="7"/>
        <v>1716000</v>
      </c>
      <c r="O59" s="4" t="s">
        <v>477</v>
      </c>
      <c r="P59" s="4"/>
    </row>
    <row r="60" spans="1:16" ht="36" customHeight="1" x14ac:dyDescent="0.25">
      <c r="A60" s="4">
        <v>57</v>
      </c>
      <c r="B60" s="1" t="s">
        <v>122</v>
      </c>
      <c r="C60" s="1" t="s">
        <v>123</v>
      </c>
      <c r="D60" s="1" t="s">
        <v>79</v>
      </c>
      <c r="E60" s="2"/>
      <c r="F60" s="1" t="s">
        <v>427</v>
      </c>
      <c r="G60" s="3" t="s">
        <v>318</v>
      </c>
      <c r="H60" s="1" t="str">
        <f t="shared" si="0"/>
        <v>Công nghệ BD SC ô tô_DC3OT52</v>
      </c>
      <c r="I60" s="4">
        <f t="shared" si="1"/>
        <v>7</v>
      </c>
      <c r="J60" s="4">
        <f t="shared" si="2"/>
        <v>3</v>
      </c>
      <c r="K60" s="1">
        <v>4</v>
      </c>
      <c r="L60" s="4">
        <v>60</v>
      </c>
      <c r="M60" s="5">
        <v>429000</v>
      </c>
      <c r="N60" s="8">
        <f t="shared" si="7"/>
        <v>1716000</v>
      </c>
      <c r="O60" s="4"/>
      <c r="P60" s="4"/>
    </row>
    <row r="61" spans="1:16" ht="36" customHeight="1" x14ac:dyDescent="0.25">
      <c r="A61" s="4">
        <v>58</v>
      </c>
      <c r="B61" s="1" t="s">
        <v>135</v>
      </c>
      <c r="C61" s="1" t="s">
        <v>136</v>
      </c>
      <c r="D61" s="1" t="s">
        <v>79</v>
      </c>
      <c r="E61" s="2"/>
      <c r="F61" s="1" t="s">
        <v>427</v>
      </c>
      <c r="G61" s="3" t="s">
        <v>318</v>
      </c>
      <c r="H61" s="1" t="str">
        <f t="shared" si="0"/>
        <v>Công nghệ BD SC ô tô_DC3OT52</v>
      </c>
      <c r="I61" s="4">
        <f t="shared" si="1"/>
        <v>7</v>
      </c>
      <c r="J61" s="4">
        <f t="shared" si="2"/>
        <v>4</v>
      </c>
      <c r="K61" s="1">
        <v>4</v>
      </c>
      <c r="L61" s="4">
        <v>60</v>
      </c>
      <c r="M61" s="5">
        <v>429000</v>
      </c>
      <c r="N61" s="8">
        <f t="shared" si="7"/>
        <v>1716000</v>
      </c>
      <c r="O61" s="4"/>
      <c r="P61" s="4"/>
    </row>
    <row r="62" spans="1:16" s="17" customFormat="1" ht="36" customHeight="1" x14ac:dyDescent="0.25">
      <c r="A62" s="4">
        <v>59</v>
      </c>
      <c r="B62" s="1" t="s">
        <v>47</v>
      </c>
      <c r="C62" s="1" t="s">
        <v>187</v>
      </c>
      <c r="D62" s="1" t="s">
        <v>31</v>
      </c>
      <c r="E62" s="2"/>
      <c r="F62" s="1" t="s">
        <v>319</v>
      </c>
      <c r="G62" s="3" t="s">
        <v>320</v>
      </c>
      <c r="H62" s="1" t="str">
        <f t="shared" si="0"/>
        <v>Công nghệ kim loại_DC2CK33</v>
      </c>
      <c r="I62" s="4">
        <f t="shared" si="1"/>
        <v>6</v>
      </c>
      <c r="J62" s="4">
        <f t="shared" si="2"/>
        <v>2</v>
      </c>
      <c r="K62" s="4">
        <v>3</v>
      </c>
      <c r="L62" s="4">
        <v>45</v>
      </c>
      <c r="M62" s="5">
        <v>429000</v>
      </c>
      <c r="N62" s="8">
        <f t="shared" si="7"/>
        <v>1287000</v>
      </c>
      <c r="O62" s="4"/>
      <c r="P62" s="4"/>
    </row>
    <row r="63" spans="1:16" ht="36" customHeight="1" x14ac:dyDescent="0.25">
      <c r="A63" s="4">
        <v>60</v>
      </c>
      <c r="B63" s="1" t="s">
        <v>34</v>
      </c>
      <c r="C63" s="1" t="s">
        <v>35</v>
      </c>
      <c r="D63" s="1" t="s">
        <v>36</v>
      </c>
      <c r="E63" s="2"/>
      <c r="F63" s="1" t="s">
        <v>319</v>
      </c>
      <c r="G63" s="1" t="s">
        <v>320</v>
      </c>
      <c r="H63" s="1" t="str">
        <f t="shared" si="0"/>
        <v>Công nghệ kim loại_DC2CK33</v>
      </c>
      <c r="I63" s="4">
        <f t="shared" si="1"/>
        <v>6</v>
      </c>
      <c r="J63" s="4">
        <f t="shared" si="2"/>
        <v>4</v>
      </c>
      <c r="K63" s="4">
        <v>3</v>
      </c>
      <c r="L63" s="4">
        <v>45</v>
      </c>
      <c r="M63" s="5">
        <v>429000</v>
      </c>
      <c r="N63" s="8">
        <f t="shared" si="7"/>
        <v>1287000</v>
      </c>
      <c r="O63" s="4"/>
      <c r="P63" s="4"/>
    </row>
    <row r="64" spans="1:16" ht="36" customHeight="1" x14ac:dyDescent="0.25">
      <c r="A64" s="4">
        <v>61</v>
      </c>
      <c r="B64" s="1" t="s">
        <v>170</v>
      </c>
      <c r="C64" s="1" t="s">
        <v>171</v>
      </c>
      <c r="D64" s="1" t="s">
        <v>37</v>
      </c>
      <c r="E64" s="2" t="s">
        <v>435</v>
      </c>
      <c r="F64" s="1" t="s">
        <v>319</v>
      </c>
      <c r="G64" s="3" t="s">
        <v>320</v>
      </c>
      <c r="H64" s="1" t="str">
        <f t="shared" si="0"/>
        <v>Công nghệ kim loại_DC2CK33</v>
      </c>
      <c r="I64" s="4">
        <f t="shared" si="1"/>
        <v>6</v>
      </c>
      <c r="J64" s="4">
        <f t="shared" si="2"/>
        <v>4</v>
      </c>
      <c r="K64" s="4">
        <v>3</v>
      </c>
      <c r="L64" s="4">
        <v>45</v>
      </c>
      <c r="M64" s="5">
        <v>429000</v>
      </c>
      <c r="N64" s="8">
        <f t="shared" si="7"/>
        <v>1287000</v>
      </c>
      <c r="O64" s="4"/>
      <c r="P64" s="4"/>
    </row>
    <row r="65" spans="1:16" ht="36" customHeight="1" x14ac:dyDescent="0.25">
      <c r="A65" s="4">
        <v>62</v>
      </c>
      <c r="B65" s="1" t="s">
        <v>178</v>
      </c>
      <c r="C65" s="1" t="s">
        <v>179</v>
      </c>
      <c r="D65" s="1" t="s">
        <v>37</v>
      </c>
      <c r="E65" s="2" t="s">
        <v>438</v>
      </c>
      <c r="F65" s="1" t="s">
        <v>319</v>
      </c>
      <c r="G65" s="3" t="s">
        <v>320</v>
      </c>
      <c r="H65" s="1" t="str">
        <f t="shared" si="0"/>
        <v>Công nghệ kim loại_DC2CK33</v>
      </c>
      <c r="I65" s="4">
        <f t="shared" si="1"/>
        <v>6</v>
      </c>
      <c r="J65" s="4">
        <f t="shared" si="2"/>
        <v>4</v>
      </c>
      <c r="K65" s="4">
        <v>3</v>
      </c>
      <c r="L65" s="4">
        <v>45</v>
      </c>
      <c r="M65" s="5">
        <v>429000</v>
      </c>
      <c r="N65" s="8">
        <f t="shared" si="7"/>
        <v>1287000</v>
      </c>
      <c r="O65" s="4" t="s">
        <v>477</v>
      </c>
      <c r="P65" s="4"/>
    </row>
    <row r="66" spans="1:16" ht="36" customHeight="1" x14ac:dyDescent="0.25">
      <c r="A66" s="4">
        <v>63</v>
      </c>
      <c r="B66" s="1" t="s">
        <v>188</v>
      </c>
      <c r="C66" s="1" t="s">
        <v>189</v>
      </c>
      <c r="D66" s="1" t="s">
        <v>37</v>
      </c>
      <c r="E66" s="2" t="s">
        <v>365</v>
      </c>
      <c r="F66" s="1" t="s">
        <v>319</v>
      </c>
      <c r="G66" s="1" t="s">
        <v>320</v>
      </c>
      <c r="H66" s="1" t="str">
        <f t="shared" si="0"/>
        <v>Công nghệ kim loại_DC2CK33</v>
      </c>
      <c r="I66" s="4">
        <f t="shared" si="1"/>
        <v>6</v>
      </c>
      <c r="J66" s="4">
        <f t="shared" si="2"/>
        <v>4</v>
      </c>
      <c r="K66" s="4">
        <v>3</v>
      </c>
      <c r="L66" s="4">
        <v>45</v>
      </c>
      <c r="M66" s="5">
        <v>429000</v>
      </c>
      <c r="N66" s="8">
        <f t="shared" si="7"/>
        <v>1287000</v>
      </c>
      <c r="O66" s="4" t="s">
        <v>477</v>
      </c>
      <c r="P66" s="4"/>
    </row>
    <row r="67" spans="1:16" ht="36" customHeight="1" x14ac:dyDescent="0.25">
      <c r="A67" s="4">
        <v>64</v>
      </c>
      <c r="B67" s="1" t="s">
        <v>122</v>
      </c>
      <c r="C67" s="1" t="s">
        <v>123</v>
      </c>
      <c r="D67" s="1" t="s">
        <v>79</v>
      </c>
      <c r="E67" s="2"/>
      <c r="F67" s="1" t="s">
        <v>319</v>
      </c>
      <c r="G67" s="3" t="s">
        <v>320</v>
      </c>
      <c r="H67" s="1" t="str">
        <f t="shared" si="0"/>
        <v>Công nghệ kim loại_DC2CK33</v>
      </c>
      <c r="I67" s="4">
        <f t="shared" ref="I67:I130" si="8">COUNTIF($G$3:$G$408,G67)</f>
        <v>6</v>
      </c>
      <c r="J67" s="4">
        <f t="shared" ref="J67:J130" si="9">COUNTIF($B$3:$B$462,B67)</f>
        <v>3</v>
      </c>
      <c r="K67" s="4">
        <v>3</v>
      </c>
      <c r="L67" s="4">
        <v>45</v>
      </c>
      <c r="M67" s="5">
        <v>429000</v>
      </c>
      <c r="N67" s="8">
        <f t="shared" si="7"/>
        <v>1287000</v>
      </c>
      <c r="O67" s="4"/>
      <c r="P67" s="4"/>
    </row>
    <row r="68" spans="1:16" ht="36" customHeight="1" x14ac:dyDescent="0.25">
      <c r="A68" s="4">
        <v>68</v>
      </c>
      <c r="B68" s="1" t="s">
        <v>190</v>
      </c>
      <c r="C68" s="1" t="s">
        <v>191</v>
      </c>
      <c r="D68" s="1" t="s">
        <v>33</v>
      </c>
      <c r="E68" s="2" t="s">
        <v>366</v>
      </c>
      <c r="F68" s="1" t="s">
        <v>321</v>
      </c>
      <c r="G68" s="1" t="s">
        <v>322</v>
      </c>
      <c r="H68" s="1" t="str">
        <f t="shared" ref="H68:H134" si="10">F68&amp;"_"&amp;(G68)</f>
        <v>Điền kinh_DC1TD21</v>
      </c>
      <c r="I68" s="4">
        <f t="shared" si="8"/>
        <v>3</v>
      </c>
      <c r="J68" s="4">
        <f t="shared" si="9"/>
        <v>2</v>
      </c>
      <c r="K68" s="1">
        <v>2</v>
      </c>
      <c r="L68" s="4">
        <v>60</v>
      </c>
      <c r="M68" s="5">
        <v>429000</v>
      </c>
      <c r="N68" s="8">
        <f t="shared" si="7"/>
        <v>858000</v>
      </c>
      <c r="O68" s="4" t="s">
        <v>477</v>
      </c>
      <c r="P68" s="4" t="s">
        <v>456</v>
      </c>
    </row>
    <row r="69" spans="1:16" ht="36" customHeight="1" x14ac:dyDescent="0.25">
      <c r="A69" s="4"/>
      <c r="B69" s="1" t="s">
        <v>489</v>
      </c>
      <c r="C69" s="1" t="s">
        <v>490</v>
      </c>
      <c r="D69" s="1" t="s">
        <v>12</v>
      </c>
      <c r="E69" s="2" t="s">
        <v>491</v>
      </c>
      <c r="F69" s="1" t="s">
        <v>321</v>
      </c>
      <c r="G69" s="1" t="s">
        <v>322</v>
      </c>
      <c r="H69" s="1" t="str">
        <f t="shared" ref="H69" si="11">F69&amp;"_"&amp;(G69)</f>
        <v>Điền kinh_DC1TD21</v>
      </c>
      <c r="I69" s="4">
        <f t="shared" si="8"/>
        <v>3</v>
      </c>
      <c r="J69" s="4">
        <f t="shared" si="9"/>
        <v>2</v>
      </c>
      <c r="K69" s="1">
        <v>2</v>
      </c>
      <c r="L69" s="4">
        <v>60</v>
      </c>
      <c r="M69" s="5">
        <v>429000</v>
      </c>
      <c r="N69" s="8">
        <f t="shared" ref="N69" si="12">K69*M69</f>
        <v>858000</v>
      </c>
      <c r="O69" s="4" t="s">
        <v>477</v>
      </c>
      <c r="P69" s="4"/>
    </row>
    <row r="70" spans="1:16" ht="36" customHeight="1" x14ac:dyDescent="0.25">
      <c r="A70" s="4">
        <v>69</v>
      </c>
      <c r="B70" s="1" t="s">
        <v>192</v>
      </c>
      <c r="C70" s="1" t="s">
        <v>193</v>
      </c>
      <c r="D70" s="1" t="s">
        <v>79</v>
      </c>
      <c r="E70" s="2"/>
      <c r="F70" s="1" t="s">
        <v>321</v>
      </c>
      <c r="G70" s="1" t="s">
        <v>322</v>
      </c>
      <c r="H70" s="1" t="str">
        <f t="shared" si="10"/>
        <v>Điền kinh_DC1TD21</v>
      </c>
      <c r="I70" s="4">
        <f t="shared" si="8"/>
        <v>3</v>
      </c>
      <c r="J70" s="4">
        <f t="shared" si="9"/>
        <v>2</v>
      </c>
      <c r="K70" s="1">
        <v>2</v>
      </c>
      <c r="L70" s="4">
        <v>60</v>
      </c>
      <c r="M70" s="5">
        <v>429000</v>
      </c>
      <c r="N70" s="8">
        <f t="shared" si="7"/>
        <v>858000</v>
      </c>
      <c r="O70" s="4"/>
      <c r="P70" s="4" t="s">
        <v>456</v>
      </c>
    </row>
    <row r="71" spans="1:16" ht="36" customHeight="1" x14ac:dyDescent="0.25">
      <c r="A71" s="4">
        <v>70</v>
      </c>
      <c r="B71" s="1" t="s">
        <v>45</v>
      </c>
      <c r="C71" s="1" t="s">
        <v>124</v>
      </c>
      <c r="D71" s="1" t="s">
        <v>33</v>
      </c>
      <c r="E71" s="2" t="s">
        <v>46</v>
      </c>
      <c r="F71" s="1" t="s">
        <v>20</v>
      </c>
      <c r="G71" s="3" t="s">
        <v>21</v>
      </c>
      <c r="H71" s="1" t="str">
        <f t="shared" si="10"/>
        <v>Đồ án chi tiết máy_DC2CK63</v>
      </c>
      <c r="I71" s="4">
        <f t="shared" si="8"/>
        <v>47</v>
      </c>
      <c r="J71" s="4">
        <f t="shared" si="9"/>
        <v>5</v>
      </c>
      <c r="K71" s="1">
        <v>1</v>
      </c>
      <c r="L71" s="4">
        <v>15</v>
      </c>
      <c r="M71" s="5">
        <v>429000</v>
      </c>
      <c r="N71" s="8">
        <f t="shared" si="7"/>
        <v>429000</v>
      </c>
      <c r="O71" s="4"/>
      <c r="P71" s="4"/>
    </row>
    <row r="72" spans="1:16" ht="36" customHeight="1" x14ac:dyDescent="0.25">
      <c r="A72" s="4">
        <v>71</v>
      </c>
      <c r="B72" s="12" t="s">
        <v>194</v>
      </c>
      <c r="C72" s="12" t="s">
        <v>195</v>
      </c>
      <c r="D72" s="12" t="s">
        <v>19</v>
      </c>
      <c r="E72" s="13" t="s">
        <v>439</v>
      </c>
      <c r="F72" s="12" t="s">
        <v>20</v>
      </c>
      <c r="G72" s="14" t="s">
        <v>21</v>
      </c>
      <c r="H72" s="1" t="str">
        <f t="shared" si="10"/>
        <v>Đồ án chi tiết máy_DC2CK63</v>
      </c>
      <c r="I72" s="4">
        <f t="shared" si="8"/>
        <v>47</v>
      </c>
      <c r="J72" s="4">
        <f t="shared" si="9"/>
        <v>3</v>
      </c>
      <c r="K72" s="1">
        <v>1</v>
      </c>
      <c r="L72" s="4">
        <v>15</v>
      </c>
      <c r="M72" s="5">
        <v>429000</v>
      </c>
      <c r="N72" s="8">
        <f t="shared" si="7"/>
        <v>429000</v>
      </c>
      <c r="O72" s="4" t="s">
        <v>477</v>
      </c>
      <c r="P72" s="4"/>
    </row>
    <row r="73" spans="1:16" ht="36" customHeight="1" x14ac:dyDescent="0.25">
      <c r="A73" s="4">
        <v>72</v>
      </c>
      <c r="B73" s="1" t="s">
        <v>61</v>
      </c>
      <c r="C73" s="1" t="s">
        <v>88</v>
      </c>
      <c r="D73" s="1" t="s">
        <v>19</v>
      </c>
      <c r="E73" s="2" t="s">
        <v>62</v>
      </c>
      <c r="F73" s="1" t="s">
        <v>20</v>
      </c>
      <c r="G73" s="1" t="s">
        <v>21</v>
      </c>
      <c r="H73" s="1" t="str">
        <f t="shared" si="10"/>
        <v>Đồ án chi tiết máy_DC2CK63</v>
      </c>
      <c r="I73" s="4">
        <f t="shared" si="8"/>
        <v>47</v>
      </c>
      <c r="J73" s="4">
        <f t="shared" si="9"/>
        <v>2</v>
      </c>
      <c r="K73" s="1">
        <v>1</v>
      </c>
      <c r="L73" s="4">
        <v>15</v>
      </c>
      <c r="M73" s="5">
        <v>429000</v>
      </c>
      <c r="N73" s="8">
        <f t="shared" si="7"/>
        <v>429000</v>
      </c>
      <c r="O73" s="4" t="s">
        <v>477</v>
      </c>
      <c r="P73" s="4"/>
    </row>
    <row r="74" spans="1:16" ht="36" customHeight="1" x14ac:dyDescent="0.25">
      <c r="A74" s="4">
        <v>73</v>
      </c>
      <c r="B74" s="1" t="s">
        <v>112</v>
      </c>
      <c r="C74" s="1" t="s">
        <v>113</v>
      </c>
      <c r="D74" s="1" t="s">
        <v>19</v>
      </c>
      <c r="E74" s="2" t="s">
        <v>440</v>
      </c>
      <c r="F74" s="1" t="s">
        <v>20</v>
      </c>
      <c r="G74" s="1" t="s">
        <v>21</v>
      </c>
      <c r="H74" s="1" t="str">
        <f t="shared" si="10"/>
        <v>Đồ án chi tiết máy_DC2CK63</v>
      </c>
      <c r="I74" s="4">
        <f t="shared" si="8"/>
        <v>47</v>
      </c>
      <c r="J74" s="4">
        <f t="shared" si="9"/>
        <v>3</v>
      </c>
      <c r="K74" s="1">
        <v>1</v>
      </c>
      <c r="L74" s="4">
        <v>15</v>
      </c>
      <c r="M74" s="5">
        <v>429000</v>
      </c>
      <c r="N74" s="8">
        <f t="shared" si="7"/>
        <v>429000</v>
      </c>
      <c r="O74" s="4" t="s">
        <v>478</v>
      </c>
      <c r="P74" s="4"/>
    </row>
    <row r="75" spans="1:16" ht="36" customHeight="1" x14ac:dyDescent="0.25">
      <c r="A75" s="4">
        <v>74</v>
      </c>
      <c r="B75" s="1" t="s">
        <v>75</v>
      </c>
      <c r="C75" s="1" t="s">
        <v>6</v>
      </c>
      <c r="D75" s="1" t="s">
        <v>19</v>
      </c>
      <c r="E75" s="2" t="s">
        <v>76</v>
      </c>
      <c r="F75" s="1" t="s">
        <v>20</v>
      </c>
      <c r="G75" s="1" t="s">
        <v>21</v>
      </c>
      <c r="H75" s="1" t="str">
        <f t="shared" si="10"/>
        <v>Đồ án chi tiết máy_DC2CK63</v>
      </c>
      <c r="I75" s="4">
        <f t="shared" si="8"/>
        <v>47</v>
      </c>
      <c r="J75" s="4">
        <f t="shared" si="9"/>
        <v>1</v>
      </c>
      <c r="K75" s="1">
        <v>1</v>
      </c>
      <c r="L75" s="4">
        <v>15</v>
      </c>
      <c r="M75" s="5">
        <v>429000</v>
      </c>
      <c r="N75" s="8">
        <f t="shared" si="7"/>
        <v>429000</v>
      </c>
      <c r="O75" s="4" t="s">
        <v>477</v>
      </c>
      <c r="P75" s="4"/>
    </row>
    <row r="76" spans="1:16" ht="36" customHeight="1" x14ac:dyDescent="0.25">
      <c r="A76" s="4">
        <v>75</v>
      </c>
      <c r="B76" s="1" t="s">
        <v>26</v>
      </c>
      <c r="C76" s="1" t="s">
        <v>27</v>
      </c>
      <c r="D76" s="1" t="s">
        <v>19</v>
      </c>
      <c r="E76" s="2" t="s">
        <v>28</v>
      </c>
      <c r="F76" s="1" t="s">
        <v>20</v>
      </c>
      <c r="G76" s="3" t="s">
        <v>21</v>
      </c>
      <c r="H76" s="1" t="str">
        <f t="shared" si="10"/>
        <v>Đồ án chi tiết máy_DC2CK63</v>
      </c>
      <c r="I76" s="4">
        <f t="shared" si="8"/>
        <v>47</v>
      </c>
      <c r="J76" s="4">
        <f t="shared" si="9"/>
        <v>4</v>
      </c>
      <c r="K76" s="1">
        <v>1</v>
      </c>
      <c r="L76" s="4">
        <v>15</v>
      </c>
      <c r="M76" s="5">
        <v>429000</v>
      </c>
      <c r="N76" s="8">
        <f t="shared" si="7"/>
        <v>429000</v>
      </c>
      <c r="O76" s="4" t="s">
        <v>477</v>
      </c>
      <c r="P76" s="4"/>
    </row>
    <row r="77" spans="1:16" ht="36" customHeight="1" x14ac:dyDescent="0.25">
      <c r="A77" s="4">
        <v>76</v>
      </c>
      <c r="B77" s="1" t="s">
        <v>226</v>
      </c>
      <c r="C77" s="1" t="s">
        <v>227</v>
      </c>
      <c r="D77" s="1" t="s">
        <v>37</v>
      </c>
      <c r="E77" s="2"/>
      <c r="F77" s="1" t="s">
        <v>20</v>
      </c>
      <c r="G77" s="3" t="s">
        <v>21</v>
      </c>
      <c r="H77" s="1" t="str">
        <f t="shared" si="10"/>
        <v>Đồ án chi tiết máy_DC2CK63</v>
      </c>
      <c r="I77" s="4">
        <f t="shared" si="8"/>
        <v>47</v>
      </c>
      <c r="J77" s="4">
        <f t="shared" si="9"/>
        <v>1</v>
      </c>
      <c r="K77" s="1">
        <v>1</v>
      </c>
      <c r="L77" s="4">
        <v>15</v>
      </c>
      <c r="M77" s="5">
        <v>429000</v>
      </c>
      <c r="N77" s="8">
        <f t="shared" si="7"/>
        <v>429000</v>
      </c>
      <c r="O77" s="4"/>
      <c r="P77" s="4"/>
    </row>
    <row r="78" spans="1:16" ht="36" customHeight="1" x14ac:dyDescent="0.25">
      <c r="A78" s="4">
        <v>77</v>
      </c>
      <c r="B78" s="1" t="s">
        <v>209</v>
      </c>
      <c r="C78" s="1" t="s">
        <v>210</v>
      </c>
      <c r="D78" s="1" t="s">
        <v>37</v>
      </c>
      <c r="E78" s="20" t="s">
        <v>442</v>
      </c>
      <c r="F78" s="1" t="s">
        <v>20</v>
      </c>
      <c r="G78" s="3" t="s">
        <v>21</v>
      </c>
      <c r="H78" s="1" t="str">
        <f t="shared" si="10"/>
        <v>Đồ án chi tiết máy_DC2CK63</v>
      </c>
      <c r="I78" s="4">
        <f t="shared" si="8"/>
        <v>47</v>
      </c>
      <c r="J78" s="4">
        <f t="shared" si="9"/>
        <v>4</v>
      </c>
      <c r="K78" s="1">
        <v>1</v>
      </c>
      <c r="L78" s="4">
        <v>15</v>
      </c>
      <c r="M78" s="5">
        <v>429000</v>
      </c>
      <c r="N78" s="8">
        <f t="shared" si="7"/>
        <v>429000</v>
      </c>
      <c r="O78" s="4" t="s">
        <v>477</v>
      </c>
      <c r="P78" s="4"/>
    </row>
    <row r="79" spans="1:16" ht="36" customHeight="1" x14ac:dyDescent="0.25">
      <c r="A79" s="4">
        <v>78</v>
      </c>
      <c r="B79" s="1" t="s">
        <v>180</v>
      </c>
      <c r="C79" s="1" t="s">
        <v>181</v>
      </c>
      <c r="D79" s="1" t="s">
        <v>37</v>
      </c>
      <c r="E79" s="2" t="s">
        <v>364</v>
      </c>
      <c r="F79" s="1" t="s">
        <v>20</v>
      </c>
      <c r="G79" s="3" t="s">
        <v>21</v>
      </c>
      <c r="H79" s="1" t="str">
        <f t="shared" si="10"/>
        <v>Đồ án chi tiết máy_DC2CK63</v>
      </c>
      <c r="I79" s="4">
        <f t="shared" si="8"/>
        <v>47</v>
      </c>
      <c r="J79" s="4">
        <f t="shared" si="9"/>
        <v>4</v>
      </c>
      <c r="K79" s="1">
        <v>1</v>
      </c>
      <c r="L79" s="4">
        <v>15</v>
      </c>
      <c r="M79" s="5">
        <v>429000</v>
      </c>
      <c r="N79" s="8">
        <f t="shared" si="7"/>
        <v>429000</v>
      </c>
      <c r="O79" s="4" t="s">
        <v>477</v>
      </c>
      <c r="P79" s="4"/>
    </row>
    <row r="80" spans="1:16" ht="36" customHeight="1" x14ac:dyDescent="0.25">
      <c r="A80" s="4">
        <v>79</v>
      </c>
      <c r="B80" s="1" t="s">
        <v>196</v>
      </c>
      <c r="C80" s="1" t="s">
        <v>197</v>
      </c>
      <c r="D80" s="1" t="s">
        <v>37</v>
      </c>
      <c r="E80" s="2" t="s">
        <v>443</v>
      </c>
      <c r="F80" s="1" t="s">
        <v>20</v>
      </c>
      <c r="G80" s="3" t="s">
        <v>21</v>
      </c>
      <c r="H80" s="1" t="str">
        <f t="shared" si="10"/>
        <v>Đồ án chi tiết máy_DC2CK63</v>
      </c>
      <c r="I80" s="4">
        <f t="shared" si="8"/>
        <v>47</v>
      </c>
      <c r="J80" s="4">
        <f t="shared" si="9"/>
        <v>2</v>
      </c>
      <c r="K80" s="1">
        <v>1</v>
      </c>
      <c r="L80" s="4">
        <v>15</v>
      </c>
      <c r="M80" s="5">
        <v>429000</v>
      </c>
      <c r="N80" s="8">
        <f t="shared" si="7"/>
        <v>429000</v>
      </c>
      <c r="O80" s="4" t="s">
        <v>477</v>
      </c>
      <c r="P80" s="4"/>
    </row>
    <row r="81" spans="1:16" ht="36" customHeight="1" x14ac:dyDescent="0.25">
      <c r="A81" s="4">
        <v>80</v>
      </c>
      <c r="B81" s="1" t="s">
        <v>215</v>
      </c>
      <c r="C81" s="1" t="s">
        <v>216</v>
      </c>
      <c r="D81" s="1" t="s">
        <v>37</v>
      </c>
      <c r="E81" s="20" t="s">
        <v>444</v>
      </c>
      <c r="F81" s="1" t="s">
        <v>20</v>
      </c>
      <c r="G81" s="3" t="s">
        <v>21</v>
      </c>
      <c r="H81" s="1" t="str">
        <f t="shared" si="10"/>
        <v>Đồ án chi tiết máy_DC2CK63</v>
      </c>
      <c r="I81" s="4">
        <f t="shared" si="8"/>
        <v>47</v>
      </c>
      <c r="J81" s="4">
        <f t="shared" si="9"/>
        <v>2</v>
      </c>
      <c r="K81" s="1">
        <v>1</v>
      </c>
      <c r="L81" s="4">
        <v>15</v>
      </c>
      <c r="M81" s="5">
        <v>429000</v>
      </c>
      <c r="N81" s="8">
        <f t="shared" si="7"/>
        <v>429000</v>
      </c>
      <c r="O81" s="4"/>
      <c r="P81" s="4"/>
    </row>
    <row r="82" spans="1:16" ht="36" customHeight="1" x14ac:dyDescent="0.25">
      <c r="A82" s="4">
        <v>81</v>
      </c>
      <c r="B82" s="1" t="s">
        <v>170</v>
      </c>
      <c r="C82" s="1" t="s">
        <v>171</v>
      </c>
      <c r="D82" s="1" t="s">
        <v>37</v>
      </c>
      <c r="E82" s="2" t="s">
        <v>435</v>
      </c>
      <c r="F82" s="1" t="s">
        <v>20</v>
      </c>
      <c r="G82" s="1" t="s">
        <v>21</v>
      </c>
      <c r="H82" s="1" t="str">
        <f t="shared" si="10"/>
        <v>Đồ án chi tiết máy_DC2CK63</v>
      </c>
      <c r="I82" s="4">
        <f t="shared" si="8"/>
        <v>47</v>
      </c>
      <c r="J82" s="4">
        <f t="shared" si="9"/>
        <v>4</v>
      </c>
      <c r="K82" s="1">
        <v>1</v>
      </c>
      <c r="L82" s="4">
        <v>15</v>
      </c>
      <c r="M82" s="5">
        <v>429000</v>
      </c>
      <c r="N82" s="8">
        <f t="shared" si="7"/>
        <v>429000</v>
      </c>
      <c r="O82" s="4"/>
      <c r="P82" s="4"/>
    </row>
    <row r="83" spans="1:16" ht="36" customHeight="1" x14ac:dyDescent="0.25">
      <c r="A83" s="4">
        <v>82</v>
      </c>
      <c r="B83" s="1" t="s">
        <v>178</v>
      </c>
      <c r="C83" s="1" t="s">
        <v>179</v>
      </c>
      <c r="D83" s="1" t="s">
        <v>37</v>
      </c>
      <c r="E83" s="2" t="s">
        <v>438</v>
      </c>
      <c r="F83" s="1" t="s">
        <v>20</v>
      </c>
      <c r="G83" s="3" t="s">
        <v>21</v>
      </c>
      <c r="H83" s="1" t="str">
        <f t="shared" si="10"/>
        <v>Đồ án chi tiết máy_DC2CK63</v>
      </c>
      <c r="I83" s="4">
        <f t="shared" si="8"/>
        <v>47</v>
      </c>
      <c r="J83" s="4">
        <f t="shared" si="9"/>
        <v>4</v>
      </c>
      <c r="K83" s="1">
        <v>1</v>
      </c>
      <c r="L83" s="4">
        <v>15</v>
      </c>
      <c r="M83" s="5">
        <v>429000</v>
      </c>
      <c r="N83" s="8">
        <f t="shared" si="7"/>
        <v>429000</v>
      </c>
      <c r="O83" s="4" t="s">
        <v>477</v>
      </c>
      <c r="P83" s="4"/>
    </row>
    <row r="84" spans="1:16" ht="36" customHeight="1" x14ac:dyDescent="0.25">
      <c r="A84" s="4">
        <v>83</v>
      </c>
      <c r="B84" s="1" t="s">
        <v>220</v>
      </c>
      <c r="C84" s="1" t="s">
        <v>221</v>
      </c>
      <c r="D84" s="1" t="s">
        <v>37</v>
      </c>
      <c r="E84" s="2" t="s">
        <v>445</v>
      </c>
      <c r="F84" s="1" t="s">
        <v>20</v>
      </c>
      <c r="G84" s="3" t="s">
        <v>21</v>
      </c>
      <c r="H84" s="1" t="str">
        <f t="shared" si="10"/>
        <v>Đồ án chi tiết máy_DC2CK63</v>
      </c>
      <c r="I84" s="4">
        <f t="shared" si="8"/>
        <v>47</v>
      </c>
      <c r="J84" s="4">
        <f t="shared" si="9"/>
        <v>3</v>
      </c>
      <c r="K84" s="1">
        <v>1</v>
      </c>
      <c r="L84" s="4">
        <v>15</v>
      </c>
      <c r="M84" s="5">
        <v>429000</v>
      </c>
      <c r="N84" s="8">
        <f t="shared" si="7"/>
        <v>429000</v>
      </c>
      <c r="O84" s="4" t="s">
        <v>477</v>
      </c>
      <c r="P84" s="4"/>
    </row>
    <row r="85" spans="1:16" ht="36" customHeight="1" x14ac:dyDescent="0.25">
      <c r="A85" s="4">
        <v>84</v>
      </c>
      <c r="B85" s="1" t="s">
        <v>224</v>
      </c>
      <c r="C85" s="1" t="s">
        <v>225</v>
      </c>
      <c r="D85" s="1" t="s">
        <v>37</v>
      </c>
      <c r="E85" s="2" t="s">
        <v>446</v>
      </c>
      <c r="F85" s="1" t="s">
        <v>20</v>
      </c>
      <c r="G85" s="3" t="s">
        <v>21</v>
      </c>
      <c r="H85" s="1" t="str">
        <f t="shared" si="10"/>
        <v>Đồ án chi tiết máy_DC2CK63</v>
      </c>
      <c r="I85" s="4">
        <f t="shared" si="8"/>
        <v>47</v>
      </c>
      <c r="J85" s="4">
        <f t="shared" si="9"/>
        <v>2</v>
      </c>
      <c r="K85" s="1">
        <v>1</v>
      </c>
      <c r="L85" s="4">
        <v>15</v>
      </c>
      <c r="M85" s="5">
        <v>429000</v>
      </c>
      <c r="N85" s="8">
        <f t="shared" si="7"/>
        <v>429000</v>
      </c>
      <c r="O85" s="4"/>
      <c r="P85" s="4"/>
    </row>
    <row r="86" spans="1:16" ht="36" customHeight="1" x14ac:dyDescent="0.25">
      <c r="A86" s="4">
        <v>85</v>
      </c>
      <c r="B86" s="1" t="s">
        <v>109</v>
      </c>
      <c r="C86" s="1" t="s">
        <v>208</v>
      </c>
      <c r="D86" s="1" t="s">
        <v>37</v>
      </c>
      <c r="E86" s="20" t="s">
        <v>447</v>
      </c>
      <c r="F86" s="1" t="s">
        <v>20</v>
      </c>
      <c r="G86" s="3" t="s">
        <v>21</v>
      </c>
      <c r="H86" s="1" t="str">
        <f t="shared" si="10"/>
        <v>Đồ án chi tiết máy_DC2CK63</v>
      </c>
      <c r="I86" s="4">
        <f t="shared" si="8"/>
        <v>47</v>
      </c>
      <c r="J86" s="4">
        <f t="shared" si="9"/>
        <v>2</v>
      </c>
      <c r="K86" s="1">
        <v>1</v>
      </c>
      <c r="L86" s="4">
        <v>15</v>
      </c>
      <c r="M86" s="5">
        <v>429000</v>
      </c>
      <c r="N86" s="8">
        <f t="shared" si="7"/>
        <v>429000</v>
      </c>
      <c r="O86" s="4"/>
      <c r="P86" s="4"/>
    </row>
    <row r="87" spans="1:16" ht="36" customHeight="1" x14ac:dyDescent="0.25">
      <c r="A87" s="4">
        <v>86</v>
      </c>
      <c r="B87" s="1" t="s">
        <v>110</v>
      </c>
      <c r="C87" s="1" t="s">
        <v>217</v>
      </c>
      <c r="D87" s="1" t="s">
        <v>37</v>
      </c>
      <c r="E87" s="2" t="s">
        <v>448</v>
      </c>
      <c r="F87" s="1" t="s">
        <v>20</v>
      </c>
      <c r="G87" s="3" t="s">
        <v>21</v>
      </c>
      <c r="H87" s="1" t="str">
        <f t="shared" si="10"/>
        <v>Đồ án chi tiết máy_DC2CK63</v>
      </c>
      <c r="I87" s="4">
        <f t="shared" si="8"/>
        <v>47</v>
      </c>
      <c r="J87" s="4">
        <f t="shared" si="9"/>
        <v>2</v>
      </c>
      <c r="K87" s="1">
        <v>1</v>
      </c>
      <c r="L87" s="4">
        <v>15</v>
      </c>
      <c r="M87" s="5">
        <v>429000</v>
      </c>
      <c r="N87" s="8">
        <f t="shared" si="7"/>
        <v>429000</v>
      </c>
      <c r="O87" s="4" t="s">
        <v>477</v>
      </c>
      <c r="P87" s="4"/>
    </row>
    <row r="88" spans="1:16" ht="36" customHeight="1" x14ac:dyDescent="0.25">
      <c r="A88" s="4">
        <v>87</v>
      </c>
      <c r="B88" s="1" t="s">
        <v>310</v>
      </c>
      <c r="C88" s="1" t="s">
        <v>311</v>
      </c>
      <c r="D88" s="1" t="s">
        <v>37</v>
      </c>
      <c r="E88" s="20"/>
      <c r="F88" s="1" t="s">
        <v>20</v>
      </c>
      <c r="G88" s="3" t="s">
        <v>21</v>
      </c>
      <c r="H88" s="1" t="str">
        <f t="shared" si="10"/>
        <v>Đồ án chi tiết máy_DC2CK63</v>
      </c>
      <c r="I88" s="4">
        <f t="shared" si="8"/>
        <v>47</v>
      </c>
      <c r="J88" s="4">
        <f t="shared" si="9"/>
        <v>3</v>
      </c>
      <c r="K88" s="1">
        <v>1</v>
      </c>
      <c r="L88" s="4">
        <v>15</v>
      </c>
      <c r="M88" s="5">
        <v>429000</v>
      </c>
      <c r="N88" s="8">
        <f t="shared" si="7"/>
        <v>429000</v>
      </c>
      <c r="O88" s="4"/>
      <c r="P88" s="4"/>
    </row>
    <row r="89" spans="1:16" ht="36" customHeight="1" x14ac:dyDescent="0.25">
      <c r="A89" s="4">
        <v>88</v>
      </c>
      <c r="B89" s="1" t="s">
        <v>188</v>
      </c>
      <c r="C89" s="1" t="s">
        <v>189</v>
      </c>
      <c r="D89" s="1" t="s">
        <v>37</v>
      </c>
      <c r="E89" s="2" t="s">
        <v>365</v>
      </c>
      <c r="F89" s="1" t="s">
        <v>20</v>
      </c>
      <c r="G89" s="3" t="s">
        <v>21</v>
      </c>
      <c r="H89" s="1" t="str">
        <f t="shared" si="10"/>
        <v>Đồ án chi tiết máy_DC2CK63</v>
      </c>
      <c r="I89" s="4">
        <f t="shared" si="8"/>
        <v>47</v>
      </c>
      <c r="J89" s="4">
        <f t="shared" si="9"/>
        <v>4</v>
      </c>
      <c r="K89" s="1">
        <v>1</v>
      </c>
      <c r="L89" s="4">
        <v>15</v>
      </c>
      <c r="M89" s="5">
        <v>429000</v>
      </c>
      <c r="N89" s="8">
        <f t="shared" si="7"/>
        <v>429000</v>
      </c>
      <c r="O89" s="4" t="s">
        <v>477</v>
      </c>
      <c r="P89" s="4"/>
    </row>
    <row r="90" spans="1:16" ht="36" customHeight="1" x14ac:dyDescent="0.25">
      <c r="A90" s="4">
        <v>89</v>
      </c>
      <c r="B90" s="1" t="s">
        <v>211</v>
      </c>
      <c r="C90" s="1" t="s">
        <v>212</v>
      </c>
      <c r="D90" s="1" t="s">
        <v>37</v>
      </c>
      <c r="E90" s="20" t="s">
        <v>449</v>
      </c>
      <c r="F90" s="1" t="s">
        <v>20</v>
      </c>
      <c r="G90" s="3" t="s">
        <v>21</v>
      </c>
      <c r="H90" s="1" t="str">
        <f t="shared" si="10"/>
        <v>Đồ án chi tiết máy_DC2CK63</v>
      </c>
      <c r="I90" s="4">
        <f t="shared" si="8"/>
        <v>47</v>
      </c>
      <c r="J90" s="4">
        <f t="shared" si="9"/>
        <v>3</v>
      </c>
      <c r="K90" s="1">
        <v>1</v>
      </c>
      <c r="L90" s="4">
        <v>15</v>
      </c>
      <c r="M90" s="5">
        <v>429000</v>
      </c>
      <c r="N90" s="8">
        <f t="shared" si="7"/>
        <v>429000</v>
      </c>
      <c r="O90" s="4" t="s">
        <v>477</v>
      </c>
      <c r="P90" s="4"/>
    </row>
    <row r="91" spans="1:16" ht="36" customHeight="1" x14ac:dyDescent="0.25">
      <c r="A91" s="4">
        <v>90</v>
      </c>
      <c r="B91" s="1" t="s">
        <v>218</v>
      </c>
      <c r="C91" s="1" t="s">
        <v>219</v>
      </c>
      <c r="D91" s="1" t="s">
        <v>37</v>
      </c>
      <c r="E91" s="2" t="s">
        <v>450</v>
      </c>
      <c r="F91" s="1" t="s">
        <v>20</v>
      </c>
      <c r="G91" s="3" t="s">
        <v>21</v>
      </c>
      <c r="H91" s="1" t="str">
        <f t="shared" si="10"/>
        <v>Đồ án chi tiết máy_DC2CK63</v>
      </c>
      <c r="I91" s="4">
        <f t="shared" si="8"/>
        <v>47</v>
      </c>
      <c r="J91" s="4">
        <f t="shared" si="9"/>
        <v>2</v>
      </c>
      <c r="K91" s="1">
        <v>1</v>
      </c>
      <c r="L91" s="4">
        <v>15</v>
      </c>
      <c r="M91" s="5">
        <v>429000</v>
      </c>
      <c r="N91" s="8">
        <f t="shared" si="7"/>
        <v>429000</v>
      </c>
      <c r="O91" s="4"/>
      <c r="P91" s="4"/>
    </row>
    <row r="92" spans="1:16" ht="36" customHeight="1" x14ac:dyDescent="0.25">
      <c r="A92" s="4">
        <v>91</v>
      </c>
      <c r="B92" s="1" t="s">
        <v>204</v>
      </c>
      <c r="C92" s="1" t="s">
        <v>205</v>
      </c>
      <c r="D92" s="1" t="s">
        <v>37</v>
      </c>
      <c r="E92" s="2" t="s">
        <v>451</v>
      </c>
      <c r="F92" s="1" t="s">
        <v>20</v>
      </c>
      <c r="G92" s="3" t="s">
        <v>21</v>
      </c>
      <c r="H92" s="1" t="str">
        <f t="shared" si="10"/>
        <v>Đồ án chi tiết máy_DC2CK63</v>
      </c>
      <c r="I92" s="4">
        <f t="shared" si="8"/>
        <v>47</v>
      </c>
      <c r="J92" s="4">
        <f t="shared" si="9"/>
        <v>4</v>
      </c>
      <c r="K92" s="1">
        <v>1</v>
      </c>
      <c r="L92" s="4">
        <v>15</v>
      </c>
      <c r="M92" s="5">
        <v>429000</v>
      </c>
      <c r="N92" s="8">
        <f t="shared" si="7"/>
        <v>429000</v>
      </c>
      <c r="O92" s="4" t="s">
        <v>477</v>
      </c>
      <c r="P92" s="4"/>
    </row>
    <row r="93" spans="1:16" ht="36" customHeight="1" x14ac:dyDescent="0.25">
      <c r="A93" s="4">
        <v>92</v>
      </c>
      <c r="B93" s="1" t="s">
        <v>117</v>
      </c>
      <c r="C93" s="1" t="s">
        <v>118</v>
      </c>
      <c r="D93" s="1" t="s">
        <v>37</v>
      </c>
      <c r="E93" s="2" t="s">
        <v>452</v>
      </c>
      <c r="F93" s="1" t="s">
        <v>20</v>
      </c>
      <c r="G93" s="3" t="s">
        <v>21</v>
      </c>
      <c r="H93" s="1" t="str">
        <f t="shared" si="10"/>
        <v>Đồ án chi tiết máy_DC2CK63</v>
      </c>
      <c r="I93" s="4">
        <f t="shared" si="8"/>
        <v>47</v>
      </c>
      <c r="J93" s="4">
        <f t="shared" si="9"/>
        <v>2</v>
      </c>
      <c r="K93" s="1">
        <v>1</v>
      </c>
      <c r="L93" s="4">
        <v>15</v>
      </c>
      <c r="M93" s="5">
        <v>429000</v>
      </c>
      <c r="N93" s="8">
        <f t="shared" si="7"/>
        <v>429000</v>
      </c>
      <c r="O93" s="4"/>
      <c r="P93" s="4"/>
    </row>
    <row r="94" spans="1:16" ht="36" customHeight="1" x14ac:dyDescent="0.25">
      <c r="A94" s="4">
        <v>93</v>
      </c>
      <c r="B94" s="1" t="s">
        <v>200</v>
      </c>
      <c r="C94" s="1" t="s">
        <v>201</v>
      </c>
      <c r="D94" s="1" t="s">
        <v>37</v>
      </c>
      <c r="E94" s="2" t="s">
        <v>453</v>
      </c>
      <c r="F94" s="1" t="s">
        <v>20</v>
      </c>
      <c r="G94" s="1" t="s">
        <v>21</v>
      </c>
      <c r="H94" s="1" t="str">
        <f t="shared" si="10"/>
        <v>Đồ án chi tiết máy_DC2CK63</v>
      </c>
      <c r="I94" s="4">
        <f t="shared" si="8"/>
        <v>47</v>
      </c>
      <c r="J94" s="4">
        <f t="shared" si="9"/>
        <v>2</v>
      </c>
      <c r="K94" s="1">
        <v>1</v>
      </c>
      <c r="L94" s="4">
        <v>15</v>
      </c>
      <c r="M94" s="5">
        <v>429000</v>
      </c>
      <c r="N94" s="8">
        <f t="shared" si="7"/>
        <v>429000</v>
      </c>
      <c r="O94" s="4" t="s">
        <v>477</v>
      </c>
      <c r="P94" s="4"/>
    </row>
    <row r="95" spans="1:16" ht="36" customHeight="1" x14ac:dyDescent="0.25">
      <c r="A95" s="4">
        <v>94</v>
      </c>
      <c r="B95" s="12" t="s">
        <v>115</v>
      </c>
      <c r="C95" s="12" t="s">
        <v>116</v>
      </c>
      <c r="D95" s="12" t="s">
        <v>37</v>
      </c>
      <c r="E95" s="13" t="s">
        <v>400</v>
      </c>
      <c r="F95" s="12" t="s">
        <v>20</v>
      </c>
      <c r="G95" s="14" t="s">
        <v>21</v>
      </c>
      <c r="H95" s="1" t="str">
        <f t="shared" si="10"/>
        <v>Đồ án chi tiết máy_DC2CK63</v>
      </c>
      <c r="I95" s="4">
        <f t="shared" si="8"/>
        <v>47</v>
      </c>
      <c r="J95" s="4">
        <f t="shared" si="9"/>
        <v>4</v>
      </c>
      <c r="K95" s="1">
        <v>1</v>
      </c>
      <c r="L95" s="4">
        <v>15</v>
      </c>
      <c r="M95" s="5">
        <v>429000</v>
      </c>
      <c r="N95" s="8">
        <f t="shared" si="7"/>
        <v>429000</v>
      </c>
      <c r="O95" s="4" t="s">
        <v>477</v>
      </c>
      <c r="P95" s="4"/>
    </row>
    <row r="96" spans="1:16" ht="36" customHeight="1" x14ac:dyDescent="0.25">
      <c r="A96" s="4">
        <v>95</v>
      </c>
      <c r="B96" s="1" t="s">
        <v>213</v>
      </c>
      <c r="C96" s="1" t="s">
        <v>214</v>
      </c>
      <c r="D96" s="1" t="s">
        <v>37</v>
      </c>
      <c r="E96" s="20" t="s">
        <v>454</v>
      </c>
      <c r="F96" s="1" t="s">
        <v>20</v>
      </c>
      <c r="G96" s="3" t="s">
        <v>21</v>
      </c>
      <c r="H96" s="1" t="str">
        <f t="shared" si="10"/>
        <v>Đồ án chi tiết máy_DC2CK63</v>
      </c>
      <c r="I96" s="4">
        <f t="shared" si="8"/>
        <v>47</v>
      </c>
      <c r="J96" s="4">
        <f t="shared" si="9"/>
        <v>2</v>
      </c>
      <c r="K96" s="1">
        <v>1</v>
      </c>
      <c r="L96" s="4">
        <v>15</v>
      </c>
      <c r="M96" s="5">
        <v>429000</v>
      </c>
      <c r="N96" s="8">
        <f t="shared" si="7"/>
        <v>429000</v>
      </c>
      <c r="O96" s="4" t="s">
        <v>477</v>
      </c>
      <c r="P96" s="4"/>
    </row>
    <row r="97" spans="1:16" ht="36" customHeight="1" x14ac:dyDescent="0.25">
      <c r="A97" s="4">
        <v>96</v>
      </c>
      <c r="B97" s="1" t="s">
        <v>198</v>
      </c>
      <c r="C97" s="1" t="s">
        <v>199</v>
      </c>
      <c r="D97" s="1" t="s">
        <v>37</v>
      </c>
      <c r="E97" s="2" t="s">
        <v>455</v>
      </c>
      <c r="F97" s="1" t="s">
        <v>20</v>
      </c>
      <c r="G97" s="1" t="s">
        <v>21</v>
      </c>
      <c r="H97" s="1" t="str">
        <f t="shared" si="10"/>
        <v>Đồ án chi tiết máy_DC2CK63</v>
      </c>
      <c r="I97" s="4">
        <f t="shared" si="8"/>
        <v>47</v>
      </c>
      <c r="J97" s="4">
        <f t="shared" si="9"/>
        <v>4</v>
      </c>
      <c r="K97" s="1">
        <v>1</v>
      </c>
      <c r="L97" s="4">
        <v>15</v>
      </c>
      <c r="M97" s="5">
        <v>429000</v>
      </c>
      <c r="N97" s="8">
        <f t="shared" si="7"/>
        <v>429000</v>
      </c>
      <c r="O97" s="4" t="s">
        <v>477</v>
      </c>
      <c r="P97" s="4"/>
    </row>
    <row r="98" spans="1:16" ht="36" customHeight="1" x14ac:dyDescent="0.25">
      <c r="A98" s="4"/>
      <c r="B98" s="1" t="s">
        <v>105</v>
      </c>
      <c r="C98" s="1" t="s">
        <v>397</v>
      </c>
      <c r="D98" s="1" t="s">
        <v>54</v>
      </c>
      <c r="E98" s="2" t="s">
        <v>398</v>
      </c>
      <c r="F98" s="1" t="s">
        <v>20</v>
      </c>
      <c r="G98" s="1" t="s">
        <v>21</v>
      </c>
      <c r="H98" s="1" t="str">
        <f t="shared" ref="H98" si="13">F98&amp;"_"&amp;(G98)</f>
        <v>Đồ án chi tiết máy_DC2CK63</v>
      </c>
      <c r="I98" s="4">
        <f t="shared" si="8"/>
        <v>47</v>
      </c>
      <c r="J98" s="4">
        <f t="shared" si="9"/>
        <v>4</v>
      </c>
      <c r="K98" s="1">
        <v>1</v>
      </c>
      <c r="L98" s="4">
        <v>15</v>
      </c>
      <c r="M98" s="5">
        <v>429000</v>
      </c>
      <c r="N98" s="8">
        <f t="shared" ref="N98" si="14">K98*M98</f>
        <v>429000</v>
      </c>
      <c r="O98" s="4" t="s">
        <v>477</v>
      </c>
      <c r="P98" s="4"/>
    </row>
    <row r="99" spans="1:16" ht="36" customHeight="1" x14ac:dyDescent="0.25">
      <c r="A99" s="4">
        <v>97</v>
      </c>
      <c r="B99" s="1" t="s">
        <v>236</v>
      </c>
      <c r="C99" s="1" t="s">
        <v>237</v>
      </c>
      <c r="D99" s="1" t="s">
        <v>79</v>
      </c>
      <c r="E99" s="20"/>
      <c r="F99" s="1" t="s">
        <v>20</v>
      </c>
      <c r="G99" s="3" t="s">
        <v>21</v>
      </c>
      <c r="H99" s="1" t="str">
        <f t="shared" si="10"/>
        <v>Đồ án chi tiết máy_DC2CK63</v>
      </c>
      <c r="I99" s="4">
        <f t="shared" si="8"/>
        <v>47</v>
      </c>
      <c r="J99" s="4">
        <f t="shared" si="9"/>
        <v>1</v>
      </c>
      <c r="K99" s="1">
        <v>1</v>
      </c>
      <c r="L99" s="4">
        <v>15</v>
      </c>
      <c r="M99" s="5">
        <v>429000</v>
      </c>
      <c r="N99" s="8">
        <f t="shared" si="7"/>
        <v>429000</v>
      </c>
      <c r="O99" s="4"/>
      <c r="P99" s="4"/>
    </row>
    <row r="100" spans="1:16" ht="36" customHeight="1" x14ac:dyDescent="0.25">
      <c r="A100" s="4">
        <v>98</v>
      </c>
      <c r="B100" s="1" t="s">
        <v>240</v>
      </c>
      <c r="C100" s="1" t="s">
        <v>241</v>
      </c>
      <c r="D100" s="1" t="s">
        <v>79</v>
      </c>
      <c r="E100" s="20"/>
      <c r="F100" s="1" t="s">
        <v>20</v>
      </c>
      <c r="G100" s="3" t="s">
        <v>21</v>
      </c>
      <c r="H100" s="1" t="str">
        <f t="shared" si="10"/>
        <v>Đồ án chi tiết máy_DC2CK63</v>
      </c>
      <c r="I100" s="4">
        <f t="shared" si="8"/>
        <v>47</v>
      </c>
      <c r="J100" s="4">
        <f t="shared" si="9"/>
        <v>4</v>
      </c>
      <c r="K100" s="1">
        <v>1</v>
      </c>
      <c r="L100" s="4">
        <v>15</v>
      </c>
      <c r="M100" s="5">
        <v>429000</v>
      </c>
      <c r="N100" s="8">
        <f t="shared" si="7"/>
        <v>429000</v>
      </c>
      <c r="O100" s="4"/>
      <c r="P100" s="4"/>
    </row>
    <row r="101" spans="1:16" ht="36" customHeight="1" x14ac:dyDescent="0.25">
      <c r="A101" s="4">
        <v>99</v>
      </c>
      <c r="B101" s="1" t="s">
        <v>192</v>
      </c>
      <c r="C101" s="1" t="s">
        <v>193</v>
      </c>
      <c r="D101" s="1" t="s">
        <v>79</v>
      </c>
      <c r="E101" s="20"/>
      <c r="F101" s="1" t="s">
        <v>20</v>
      </c>
      <c r="G101" s="3" t="s">
        <v>21</v>
      </c>
      <c r="H101" s="1" t="str">
        <f t="shared" si="10"/>
        <v>Đồ án chi tiết máy_DC2CK63</v>
      </c>
      <c r="I101" s="4">
        <f t="shared" si="8"/>
        <v>47</v>
      </c>
      <c r="J101" s="4">
        <f t="shared" si="9"/>
        <v>2</v>
      </c>
      <c r="K101" s="1">
        <v>1</v>
      </c>
      <c r="L101" s="4">
        <v>15</v>
      </c>
      <c r="M101" s="5">
        <v>429000</v>
      </c>
      <c r="N101" s="8">
        <f t="shared" si="7"/>
        <v>429000</v>
      </c>
      <c r="O101" s="4"/>
      <c r="P101" s="4"/>
    </row>
    <row r="102" spans="1:16" ht="36" customHeight="1" x14ac:dyDescent="0.25">
      <c r="A102" s="4">
        <v>100</v>
      </c>
      <c r="B102" s="1" t="s">
        <v>77</v>
      </c>
      <c r="C102" s="1" t="s">
        <v>78</v>
      </c>
      <c r="D102" s="1" t="s">
        <v>79</v>
      </c>
      <c r="E102" s="20" t="s">
        <v>80</v>
      </c>
      <c r="F102" s="1" t="s">
        <v>20</v>
      </c>
      <c r="G102" s="3" t="s">
        <v>21</v>
      </c>
      <c r="H102" s="1" t="str">
        <f t="shared" si="10"/>
        <v>Đồ án chi tiết máy_DC2CK63</v>
      </c>
      <c r="I102" s="4">
        <f t="shared" si="8"/>
        <v>47</v>
      </c>
      <c r="J102" s="4">
        <f t="shared" si="9"/>
        <v>4</v>
      </c>
      <c r="K102" s="1">
        <v>1</v>
      </c>
      <c r="L102" s="4">
        <v>15</v>
      </c>
      <c r="M102" s="5">
        <v>429000</v>
      </c>
      <c r="N102" s="8">
        <f t="shared" si="7"/>
        <v>429000</v>
      </c>
      <c r="O102" s="4"/>
      <c r="P102" s="4"/>
    </row>
    <row r="103" spans="1:16" ht="36" customHeight="1" x14ac:dyDescent="0.25">
      <c r="A103" s="4">
        <v>101</v>
      </c>
      <c r="B103" s="1" t="s">
        <v>234</v>
      </c>
      <c r="C103" s="1" t="s">
        <v>235</v>
      </c>
      <c r="D103" s="1" t="s">
        <v>79</v>
      </c>
      <c r="E103" s="20" t="s">
        <v>370</v>
      </c>
      <c r="F103" s="1" t="s">
        <v>20</v>
      </c>
      <c r="G103" s="3" t="s">
        <v>21</v>
      </c>
      <c r="H103" s="1" t="str">
        <f t="shared" si="10"/>
        <v>Đồ án chi tiết máy_DC2CK63</v>
      </c>
      <c r="I103" s="4">
        <f t="shared" si="8"/>
        <v>47</v>
      </c>
      <c r="J103" s="4">
        <f t="shared" si="9"/>
        <v>3</v>
      </c>
      <c r="K103" s="1">
        <v>1</v>
      </c>
      <c r="L103" s="4">
        <v>15</v>
      </c>
      <c r="M103" s="5">
        <v>429000</v>
      </c>
      <c r="N103" s="8">
        <f t="shared" si="7"/>
        <v>429000</v>
      </c>
      <c r="O103" s="4" t="s">
        <v>477</v>
      </c>
      <c r="P103" s="4"/>
    </row>
    <row r="104" spans="1:16" ht="36" customHeight="1" x14ac:dyDescent="0.25">
      <c r="A104" s="4">
        <v>102</v>
      </c>
      <c r="B104" s="1" t="s">
        <v>131</v>
      </c>
      <c r="C104" s="1" t="s">
        <v>132</v>
      </c>
      <c r="D104" s="1" t="s">
        <v>79</v>
      </c>
      <c r="E104" s="20"/>
      <c r="F104" s="1" t="s">
        <v>20</v>
      </c>
      <c r="G104" s="3" t="s">
        <v>21</v>
      </c>
      <c r="H104" s="1" t="str">
        <f t="shared" si="10"/>
        <v>Đồ án chi tiết máy_DC2CK63</v>
      </c>
      <c r="I104" s="4">
        <f t="shared" si="8"/>
        <v>47</v>
      </c>
      <c r="J104" s="4">
        <f t="shared" si="9"/>
        <v>4</v>
      </c>
      <c r="K104" s="1">
        <v>1</v>
      </c>
      <c r="L104" s="4">
        <v>15</v>
      </c>
      <c r="M104" s="5">
        <v>429000</v>
      </c>
      <c r="N104" s="8">
        <f t="shared" si="7"/>
        <v>429000</v>
      </c>
      <c r="O104" s="4" t="s">
        <v>477</v>
      </c>
      <c r="P104" s="4"/>
    </row>
    <row r="105" spans="1:16" ht="36" customHeight="1" x14ac:dyDescent="0.25">
      <c r="A105" s="4">
        <v>103</v>
      </c>
      <c r="B105" s="1" t="s">
        <v>230</v>
      </c>
      <c r="C105" s="1" t="s">
        <v>231</v>
      </c>
      <c r="D105" s="1" t="s">
        <v>79</v>
      </c>
      <c r="E105" s="20" t="s">
        <v>368</v>
      </c>
      <c r="F105" s="1" t="s">
        <v>20</v>
      </c>
      <c r="G105" s="3" t="s">
        <v>21</v>
      </c>
      <c r="H105" s="1" t="str">
        <f t="shared" si="10"/>
        <v>Đồ án chi tiết máy_DC2CK63</v>
      </c>
      <c r="I105" s="4">
        <f t="shared" si="8"/>
        <v>47</v>
      </c>
      <c r="J105" s="4">
        <f t="shared" si="9"/>
        <v>2</v>
      </c>
      <c r="K105" s="1">
        <v>1</v>
      </c>
      <c r="L105" s="4">
        <v>15</v>
      </c>
      <c r="M105" s="5">
        <v>429000</v>
      </c>
      <c r="N105" s="8">
        <f t="shared" si="7"/>
        <v>429000</v>
      </c>
      <c r="O105" s="4" t="s">
        <v>477</v>
      </c>
      <c r="P105" s="4"/>
    </row>
    <row r="106" spans="1:16" ht="36" customHeight="1" x14ac:dyDescent="0.25">
      <c r="A106" s="4">
        <v>104</v>
      </c>
      <c r="B106" s="1" t="s">
        <v>228</v>
      </c>
      <c r="C106" s="1" t="s">
        <v>229</v>
      </c>
      <c r="D106" s="1" t="s">
        <v>79</v>
      </c>
      <c r="E106" s="20" t="s">
        <v>367</v>
      </c>
      <c r="F106" s="1" t="s">
        <v>20</v>
      </c>
      <c r="G106" s="1" t="s">
        <v>21</v>
      </c>
      <c r="H106" s="1" t="str">
        <f t="shared" si="10"/>
        <v>Đồ án chi tiết máy_DC2CK63</v>
      </c>
      <c r="I106" s="4">
        <f t="shared" si="8"/>
        <v>47</v>
      </c>
      <c r="J106" s="4">
        <f t="shared" si="9"/>
        <v>2</v>
      </c>
      <c r="K106" s="1">
        <v>1</v>
      </c>
      <c r="L106" s="4">
        <v>15</v>
      </c>
      <c r="M106" s="5">
        <v>429000</v>
      </c>
      <c r="N106" s="8">
        <f t="shared" si="7"/>
        <v>429000</v>
      </c>
      <c r="O106" s="4" t="s">
        <v>463</v>
      </c>
      <c r="P106" s="4"/>
    </row>
    <row r="107" spans="1:16" ht="36" customHeight="1" x14ac:dyDescent="0.25">
      <c r="A107" s="4">
        <v>105</v>
      </c>
      <c r="B107" s="1" t="s">
        <v>137</v>
      </c>
      <c r="C107" s="1" t="s">
        <v>138</v>
      </c>
      <c r="D107" s="1" t="s">
        <v>15</v>
      </c>
      <c r="E107" s="20" t="s">
        <v>350</v>
      </c>
      <c r="F107" s="1" t="s">
        <v>20</v>
      </c>
      <c r="G107" s="3" t="s">
        <v>21</v>
      </c>
      <c r="H107" s="1" t="str">
        <f t="shared" si="10"/>
        <v>Đồ án chi tiết máy_DC2CK63</v>
      </c>
      <c r="I107" s="4">
        <f t="shared" si="8"/>
        <v>47</v>
      </c>
      <c r="J107" s="4">
        <f t="shared" si="9"/>
        <v>2</v>
      </c>
      <c r="K107" s="1">
        <v>1</v>
      </c>
      <c r="L107" s="4">
        <v>15</v>
      </c>
      <c r="M107" s="5">
        <v>429000</v>
      </c>
      <c r="N107" s="8">
        <f t="shared" si="7"/>
        <v>429000</v>
      </c>
      <c r="O107" s="4" t="s">
        <v>477</v>
      </c>
      <c r="P107" s="4"/>
    </row>
    <row r="108" spans="1:16" ht="36" customHeight="1" x14ac:dyDescent="0.25">
      <c r="A108" s="4">
        <v>106</v>
      </c>
      <c r="B108" s="1" t="s">
        <v>243</v>
      </c>
      <c r="C108" s="1" t="s">
        <v>244</v>
      </c>
      <c r="D108" s="1" t="s">
        <v>15</v>
      </c>
      <c r="E108" s="20" t="s">
        <v>372</v>
      </c>
      <c r="F108" s="1" t="s">
        <v>20</v>
      </c>
      <c r="G108" s="3" t="s">
        <v>21</v>
      </c>
      <c r="H108" s="1" t="str">
        <f t="shared" si="10"/>
        <v>Đồ án chi tiết máy_DC2CK63</v>
      </c>
      <c r="I108" s="4">
        <f t="shared" si="8"/>
        <v>47</v>
      </c>
      <c r="J108" s="4">
        <f t="shared" si="9"/>
        <v>1</v>
      </c>
      <c r="K108" s="1">
        <v>1</v>
      </c>
      <c r="L108" s="4">
        <v>15</v>
      </c>
      <c r="M108" s="5">
        <v>429000</v>
      </c>
      <c r="N108" s="8">
        <f t="shared" si="7"/>
        <v>429000</v>
      </c>
      <c r="O108" s="4" t="s">
        <v>477</v>
      </c>
      <c r="P108" s="4"/>
    </row>
    <row r="109" spans="1:16" ht="36" customHeight="1" x14ac:dyDescent="0.25">
      <c r="A109" s="4">
        <v>107</v>
      </c>
      <c r="B109" s="1" t="s">
        <v>141</v>
      </c>
      <c r="C109" s="1" t="s">
        <v>142</v>
      </c>
      <c r="D109" s="1" t="s">
        <v>15</v>
      </c>
      <c r="E109" s="20" t="s">
        <v>351</v>
      </c>
      <c r="F109" s="1" t="s">
        <v>20</v>
      </c>
      <c r="G109" s="3" t="s">
        <v>21</v>
      </c>
      <c r="H109" s="1" t="str">
        <f t="shared" si="10"/>
        <v>Đồ án chi tiết máy_DC2CK63</v>
      </c>
      <c r="I109" s="4">
        <f t="shared" si="8"/>
        <v>47</v>
      </c>
      <c r="J109" s="4">
        <f t="shared" si="9"/>
        <v>3</v>
      </c>
      <c r="K109" s="1">
        <v>1</v>
      </c>
      <c r="L109" s="4">
        <v>15</v>
      </c>
      <c r="M109" s="5">
        <v>429000</v>
      </c>
      <c r="N109" s="8">
        <f t="shared" si="7"/>
        <v>429000</v>
      </c>
      <c r="O109" s="4" t="s">
        <v>477</v>
      </c>
      <c r="P109" s="4"/>
    </row>
    <row r="110" spans="1:16" ht="36" customHeight="1" x14ac:dyDescent="0.25">
      <c r="A110" s="4">
        <v>108</v>
      </c>
      <c r="B110" s="1" t="s">
        <v>143</v>
      </c>
      <c r="C110" s="1" t="s">
        <v>144</v>
      </c>
      <c r="D110" s="1" t="s">
        <v>15</v>
      </c>
      <c r="E110" s="20"/>
      <c r="F110" s="1" t="s">
        <v>20</v>
      </c>
      <c r="G110" s="3" t="s">
        <v>21</v>
      </c>
      <c r="H110" s="1" t="str">
        <f t="shared" si="10"/>
        <v>Đồ án chi tiết máy_DC2CK63</v>
      </c>
      <c r="I110" s="4">
        <f t="shared" si="8"/>
        <v>47</v>
      </c>
      <c r="J110" s="4">
        <f t="shared" si="9"/>
        <v>4</v>
      </c>
      <c r="K110" s="1">
        <v>1</v>
      </c>
      <c r="L110" s="4">
        <v>15</v>
      </c>
      <c r="M110" s="5">
        <v>429000</v>
      </c>
      <c r="N110" s="8">
        <f t="shared" si="7"/>
        <v>429000</v>
      </c>
      <c r="O110" s="4" t="s">
        <v>477</v>
      </c>
      <c r="P110" s="4"/>
    </row>
    <row r="111" spans="1:16" ht="36" customHeight="1" x14ac:dyDescent="0.25">
      <c r="A111" s="4">
        <v>109</v>
      </c>
      <c r="B111" s="1" t="s">
        <v>162</v>
      </c>
      <c r="C111" s="1" t="s">
        <v>163</v>
      </c>
      <c r="D111" s="1" t="s">
        <v>15</v>
      </c>
      <c r="E111" s="20" t="s">
        <v>358</v>
      </c>
      <c r="F111" s="1" t="s">
        <v>20</v>
      </c>
      <c r="G111" s="3" t="s">
        <v>21</v>
      </c>
      <c r="H111" s="1" t="str">
        <f t="shared" si="10"/>
        <v>Đồ án chi tiết máy_DC2CK63</v>
      </c>
      <c r="I111" s="4">
        <f t="shared" si="8"/>
        <v>47</v>
      </c>
      <c r="J111" s="4">
        <f t="shared" si="9"/>
        <v>3</v>
      </c>
      <c r="K111" s="1">
        <v>1</v>
      </c>
      <c r="L111" s="4">
        <v>15</v>
      </c>
      <c r="M111" s="5">
        <v>429000</v>
      </c>
      <c r="N111" s="8">
        <f t="shared" si="7"/>
        <v>429000</v>
      </c>
      <c r="O111" s="4" t="s">
        <v>477</v>
      </c>
      <c r="P111" s="4"/>
    </row>
    <row r="112" spans="1:16" ht="36" customHeight="1" x14ac:dyDescent="0.25">
      <c r="A112" s="4">
        <v>110</v>
      </c>
      <c r="B112" s="1" t="s">
        <v>175</v>
      </c>
      <c r="C112" s="1" t="s">
        <v>176</v>
      </c>
      <c r="D112" s="1" t="s">
        <v>15</v>
      </c>
      <c r="E112" s="20" t="s">
        <v>363</v>
      </c>
      <c r="F112" s="1" t="s">
        <v>20</v>
      </c>
      <c r="G112" s="3" t="s">
        <v>21</v>
      </c>
      <c r="H112" s="1" t="str">
        <f t="shared" si="10"/>
        <v>Đồ án chi tiết máy_DC2CK63</v>
      </c>
      <c r="I112" s="4">
        <f t="shared" si="8"/>
        <v>47</v>
      </c>
      <c r="J112" s="4">
        <f t="shared" si="9"/>
        <v>2</v>
      </c>
      <c r="K112" s="1">
        <v>1</v>
      </c>
      <c r="L112" s="4">
        <v>15</v>
      </c>
      <c r="M112" s="5">
        <v>429000</v>
      </c>
      <c r="N112" s="8">
        <f t="shared" si="7"/>
        <v>429000</v>
      </c>
      <c r="O112" s="4"/>
      <c r="P112" s="4"/>
    </row>
    <row r="113" spans="1:16" ht="36" customHeight="1" x14ac:dyDescent="0.25">
      <c r="A113" s="4">
        <v>111</v>
      </c>
      <c r="B113" s="1" t="s">
        <v>251</v>
      </c>
      <c r="C113" s="1" t="s">
        <v>225</v>
      </c>
      <c r="D113" s="1" t="s">
        <v>15</v>
      </c>
      <c r="E113" s="20" t="s">
        <v>376</v>
      </c>
      <c r="F113" s="1" t="s">
        <v>20</v>
      </c>
      <c r="G113" s="3" t="s">
        <v>21</v>
      </c>
      <c r="H113" s="1" t="str">
        <f t="shared" si="10"/>
        <v>Đồ án chi tiết máy_DC2CK63</v>
      </c>
      <c r="I113" s="4">
        <f t="shared" si="8"/>
        <v>47</v>
      </c>
      <c r="J113" s="4">
        <f t="shared" si="9"/>
        <v>2</v>
      </c>
      <c r="K113" s="1">
        <v>1</v>
      </c>
      <c r="L113" s="4">
        <v>15</v>
      </c>
      <c r="M113" s="5">
        <v>429000</v>
      </c>
      <c r="N113" s="8">
        <f t="shared" si="7"/>
        <v>429000</v>
      </c>
      <c r="O113" s="4" t="s">
        <v>477</v>
      </c>
      <c r="P113" s="4"/>
    </row>
    <row r="114" spans="1:16" ht="36" customHeight="1" x14ac:dyDescent="0.25">
      <c r="A114" s="4">
        <v>112</v>
      </c>
      <c r="B114" s="1" t="s">
        <v>139</v>
      </c>
      <c r="C114" s="1" t="s">
        <v>140</v>
      </c>
      <c r="D114" s="1" t="s">
        <v>15</v>
      </c>
      <c r="E114" s="20"/>
      <c r="F114" s="1" t="s">
        <v>20</v>
      </c>
      <c r="G114" s="3" t="s">
        <v>21</v>
      </c>
      <c r="H114" s="1" t="str">
        <f t="shared" si="10"/>
        <v>Đồ án chi tiết máy_DC2CK63</v>
      </c>
      <c r="I114" s="4">
        <f t="shared" si="8"/>
        <v>47</v>
      </c>
      <c r="J114" s="4">
        <f t="shared" si="9"/>
        <v>3</v>
      </c>
      <c r="K114" s="1">
        <v>1</v>
      </c>
      <c r="L114" s="4">
        <v>15</v>
      </c>
      <c r="M114" s="5">
        <v>429000</v>
      </c>
      <c r="N114" s="8">
        <f t="shared" si="7"/>
        <v>429000</v>
      </c>
      <c r="O114" s="4"/>
      <c r="P114" s="4"/>
    </row>
    <row r="115" spans="1:16" ht="36" customHeight="1" x14ac:dyDescent="0.25">
      <c r="A115" s="4">
        <v>113</v>
      </c>
      <c r="B115" s="1" t="s">
        <v>247</v>
      </c>
      <c r="C115" s="1" t="s">
        <v>248</v>
      </c>
      <c r="D115" s="1" t="s">
        <v>15</v>
      </c>
      <c r="E115" s="20" t="s">
        <v>374</v>
      </c>
      <c r="F115" s="1" t="s">
        <v>20</v>
      </c>
      <c r="G115" s="3" t="s">
        <v>21</v>
      </c>
      <c r="H115" s="1" t="str">
        <f t="shared" si="10"/>
        <v>Đồ án chi tiết máy_DC2CK63</v>
      </c>
      <c r="I115" s="4">
        <f t="shared" si="8"/>
        <v>47</v>
      </c>
      <c r="J115" s="4">
        <f t="shared" si="9"/>
        <v>3</v>
      </c>
      <c r="K115" s="1">
        <v>1</v>
      </c>
      <c r="L115" s="4">
        <v>15</v>
      </c>
      <c r="M115" s="5">
        <v>429000</v>
      </c>
      <c r="N115" s="8">
        <f t="shared" si="7"/>
        <v>429000</v>
      </c>
      <c r="O115" s="4" t="s">
        <v>477</v>
      </c>
      <c r="P115" s="4"/>
    </row>
    <row r="116" spans="1:16" ht="36" customHeight="1" x14ac:dyDescent="0.25">
      <c r="A116" s="4">
        <v>114</v>
      </c>
      <c r="B116" s="1" t="s">
        <v>249</v>
      </c>
      <c r="C116" s="1" t="s">
        <v>250</v>
      </c>
      <c r="D116" s="1" t="s">
        <v>15</v>
      </c>
      <c r="E116" s="20" t="s">
        <v>375</v>
      </c>
      <c r="F116" s="1" t="s">
        <v>20</v>
      </c>
      <c r="G116" s="3" t="s">
        <v>21</v>
      </c>
      <c r="H116" s="1" t="str">
        <f t="shared" si="10"/>
        <v>Đồ án chi tiết máy_DC2CK63</v>
      </c>
      <c r="I116" s="4">
        <f t="shared" si="8"/>
        <v>47</v>
      </c>
      <c r="J116" s="4">
        <f t="shared" si="9"/>
        <v>1</v>
      </c>
      <c r="K116" s="1">
        <v>1</v>
      </c>
      <c r="L116" s="4">
        <v>15</v>
      </c>
      <c r="M116" s="5">
        <v>429000</v>
      </c>
      <c r="N116" s="8">
        <f t="shared" si="7"/>
        <v>429000</v>
      </c>
      <c r="O116" s="4" t="s">
        <v>477</v>
      </c>
      <c r="P116" s="4"/>
    </row>
    <row r="117" spans="1:16" ht="36" customHeight="1" x14ac:dyDescent="0.25">
      <c r="A117" s="4">
        <v>115</v>
      </c>
      <c r="B117" s="1" t="s">
        <v>147</v>
      </c>
      <c r="C117" s="1" t="s">
        <v>148</v>
      </c>
      <c r="D117" s="1" t="s">
        <v>15</v>
      </c>
      <c r="E117" s="20" t="s">
        <v>353</v>
      </c>
      <c r="F117" s="1" t="s">
        <v>20</v>
      </c>
      <c r="G117" s="3" t="s">
        <v>21</v>
      </c>
      <c r="H117" s="1" t="str">
        <f t="shared" si="10"/>
        <v>Đồ án chi tiết máy_DC2CK63</v>
      </c>
      <c r="I117" s="4">
        <f t="shared" si="8"/>
        <v>47</v>
      </c>
      <c r="J117" s="4">
        <f t="shared" si="9"/>
        <v>3</v>
      </c>
      <c r="K117" s="1">
        <v>1</v>
      </c>
      <c r="L117" s="4">
        <v>15</v>
      </c>
      <c r="M117" s="5">
        <v>429000</v>
      </c>
      <c r="N117" s="8">
        <f t="shared" si="7"/>
        <v>429000</v>
      </c>
      <c r="O117" s="4"/>
      <c r="P117" s="4"/>
    </row>
    <row r="118" spans="1:16" ht="36" customHeight="1" x14ac:dyDescent="0.25">
      <c r="A118" s="4">
        <v>116</v>
      </c>
      <c r="B118" s="1" t="s">
        <v>252</v>
      </c>
      <c r="C118" s="1" t="s">
        <v>253</v>
      </c>
      <c r="D118" s="1" t="s">
        <v>12</v>
      </c>
      <c r="E118" s="20"/>
      <c r="F118" s="1" t="s">
        <v>429</v>
      </c>
      <c r="G118" s="3" t="s">
        <v>14</v>
      </c>
      <c r="H118" s="1" t="str">
        <f t="shared" si="10"/>
        <v>Đồ án KC - TT động cơ_DC3CK45</v>
      </c>
      <c r="I118" s="4">
        <f t="shared" si="8"/>
        <v>35</v>
      </c>
      <c r="J118" s="4">
        <f t="shared" si="9"/>
        <v>3</v>
      </c>
      <c r="K118" s="1">
        <v>1</v>
      </c>
      <c r="L118" s="4">
        <v>15</v>
      </c>
      <c r="M118" s="5">
        <v>429000</v>
      </c>
      <c r="N118" s="8">
        <f t="shared" si="7"/>
        <v>429000</v>
      </c>
      <c r="O118" s="4"/>
      <c r="P118" s="4"/>
    </row>
    <row r="119" spans="1:16" ht="36" customHeight="1" x14ac:dyDescent="0.25">
      <c r="A119" s="4" t="s">
        <v>487</v>
      </c>
      <c r="B119" s="12" t="s">
        <v>481</v>
      </c>
      <c r="C119" s="12" t="s">
        <v>482</v>
      </c>
      <c r="D119" s="12" t="s">
        <v>79</v>
      </c>
      <c r="E119" s="13" t="s">
        <v>483</v>
      </c>
      <c r="F119" s="1" t="s">
        <v>429</v>
      </c>
      <c r="G119" s="3" t="s">
        <v>14</v>
      </c>
      <c r="H119" s="1" t="str">
        <f t="shared" ref="H119" si="15">F119&amp;"_"&amp;(G119)</f>
        <v>Đồ án KC - TT động cơ_DC3CK45</v>
      </c>
      <c r="I119" s="4">
        <f t="shared" si="8"/>
        <v>35</v>
      </c>
      <c r="J119" s="4">
        <f t="shared" si="9"/>
        <v>4</v>
      </c>
      <c r="K119" s="1">
        <v>1</v>
      </c>
      <c r="L119" s="4">
        <v>15</v>
      </c>
      <c r="M119" s="5">
        <v>429000</v>
      </c>
      <c r="N119" s="8">
        <f t="shared" ref="N119" si="16">K119*M119</f>
        <v>429000</v>
      </c>
      <c r="O119" s="4" t="s">
        <v>477</v>
      </c>
      <c r="P119" s="4"/>
    </row>
    <row r="120" spans="1:16" ht="36" customHeight="1" x14ac:dyDescent="0.25">
      <c r="A120" s="4">
        <v>117</v>
      </c>
      <c r="B120" s="1" t="s">
        <v>45</v>
      </c>
      <c r="C120" s="1" t="s">
        <v>124</v>
      </c>
      <c r="D120" s="1" t="s">
        <v>33</v>
      </c>
      <c r="E120" s="20" t="s">
        <v>46</v>
      </c>
      <c r="F120" s="1" t="s">
        <v>429</v>
      </c>
      <c r="G120" s="3" t="s">
        <v>14</v>
      </c>
      <c r="H120" s="1" t="str">
        <f t="shared" si="10"/>
        <v>Đồ án KC - TT động cơ_DC3CK45</v>
      </c>
      <c r="I120" s="4">
        <f t="shared" si="8"/>
        <v>35</v>
      </c>
      <c r="J120" s="4">
        <f t="shared" si="9"/>
        <v>5</v>
      </c>
      <c r="K120" s="1">
        <v>1</v>
      </c>
      <c r="L120" s="4">
        <v>15</v>
      </c>
      <c r="M120" s="5">
        <v>429000</v>
      </c>
      <c r="N120" s="8">
        <f t="shared" si="7"/>
        <v>429000</v>
      </c>
      <c r="O120" s="4"/>
      <c r="P120" s="4"/>
    </row>
    <row r="121" spans="1:16" ht="36" customHeight="1" x14ac:dyDescent="0.25">
      <c r="A121" s="4">
        <v>118</v>
      </c>
      <c r="B121" s="1" t="s">
        <v>260</v>
      </c>
      <c r="C121" s="1" t="s">
        <v>261</v>
      </c>
      <c r="D121" s="1" t="s">
        <v>33</v>
      </c>
      <c r="E121" s="20" t="s">
        <v>377</v>
      </c>
      <c r="F121" s="1" t="s">
        <v>429</v>
      </c>
      <c r="G121" s="3" t="s">
        <v>14</v>
      </c>
      <c r="H121" s="1" t="str">
        <f t="shared" si="10"/>
        <v>Đồ án KC - TT động cơ_DC3CK45</v>
      </c>
      <c r="I121" s="4">
        <f t="shared" si="8"/>
        <v>35</v>
      </c>
      <c r="J121" s="4">
        <f t="shared" si="9"/>
        <v>1</v>
      </c>
      <c r="K121" s="1">
        <v>1</v>
      </c>
      <c r="L121" s="4">
        <v>15</v>
      </c>
      <c r="M121" s="5">
        <v>429000</v>
      </c>
      <c r="N121" s="8">
        <f t="shared" si="7"/>
        <v>429000</v>
      </c>
      <c r="O121" s="4" t="s">
        <v>477</v>
      </c>
      <c r="P121" s="4"/>
    </row>
    <row r="122" spans="1:16" ht="36" customHeight="1" x14ac:dyDescent="0.25">
      <c r="A122" s="4">
        <v>119</v>
      </c>
      <c r="B122" s="1" t="s">
        <v>194</v>
      </c>
      <c r="C122" s="1" t="s">
        <v>195</v>
      </c>
      <c r="D122" s="1" t="s">
        <v>19</v>
      </c>
      <c r="E122" s="20">
        <v>342985786</v>
      </c>
      <c r="F122" s="1" t="s">
        <v>429</v>
      </c>
      <c r="G122" s="3" t="s">
        <v>14</v>
      </c>
      <c r="H122" s="1" t="str">
        <f t="shared" si="10"/>
        <v>Đồ án KC - TT động cơ_DC3CK45</v>
      </c>
      <c r="I122" s="4">
        <f t="shared" si="8"/>
        <v>35</v>
      </c>
      <c r="J122" s="4">
        <f t="shared" si="9"/>
        <v>3</v>
      </c>
      <c r="K122" s="1">
        <v>1</v>
      </c>
      <c r="L122" s="4">
        <v>15</v>
      </c>
      <c r="M122" s="5">
        <v>429000</v>
      </c>
      <c r="N122" s="8">
        <f t="shared" ref="N122:N186" si="17">K122*M122</f>
        <v>429000</v>
      </c>
      <c r="O122" s="4" t="s">
        <v>477</v>
      </c>
      <c r="P122" s="4"/>
    </row>
    <row r="123" spans="1:16" ht="36" customHeight="1" x14ac:dyDescent="0.25">
      <c r="A123" s="4">
        <v>120</v>
      </c>
      <c r="B123" s="1" t="s">
        <v>168</v>
      </c>
      <c r="C123" s="1" t="s">
        <v>169</v>
      </c>
      <c r="D123" s="1" t="s">
        <v>19</v>
      </c>
      <c r="E123" s="20">
        <v>963169228</v>
      </c>
      <c r="F123" s="1" t="s">
        <v>429</v>
      </c>
      <c r="G123" s="3" t="s">
        <v>14</v>
      </c>
      <c r="H123" s="1" t="str">
        <f t="shared" si="10"/>
        <v>Đồ án KC - TT động cơ_DC3CK45</v>
      </c>
      <c r="I123" s="4">
        <f t="shared" si="8"/>
        <v>35</v>
      </c>
      <c r="J123" s="4">
        <f t="shared" si="9"/>
        <v>4</v>
      </c>
      <c r="K123" s="1">
        <v>1</v>
      </c>
      <c r="L123" s="4">
        <v>15</v>
      </c>
      <c r="M123" s="5">
        <v>429000</v>
      </c>
      <c r="N123" s="8">
        <f t="shared" si="17"/>
        <v>429000</v>
      </c>
      <c r="O123" s="4" t="s">
        <v>477</v>
      </c>
      <c r="P123" s="4"/>
    </row>
    <row r="124" spans="1:16" ht="36" customHeight="1" x14ac:dyDescent="0.25">
      <c r="A124" s="4">
        <v>121</v>
      </c>
      <c r="B124" s="1" t="s">
        <v>59</v>
      </c>
      <c r="C124" s="1" t="s">
        <v>60</v>
      </c>
      <c r="D124" s="1" t="s">
        <v>19</v>
      </c>
      <c r="E124" s="20">
        <v>398175530</v>
      </c>
      <c r="F124" s="1" t="s">
        <v>429</v>
      </c>
      <c r="G124" s="3" t="s">
        <v>14</v>
      </c>
      <c r="H124" s="1" t="str">
        <f t="shared" si="10"/>
        <v>Đồ án KC - TT động cơ_DC3CK45</v>
      </c>
      <c r="I124" s="4">
        <f t="shared" si="8"/>
        <v>35</v>
      </c>
      <c r="J124" s="4">
        <f t="shared" si="9"/>
        <v>3</v>
      </c>
      <c r="K124" s="1">
        <v>1</v>
      </c>
      <c r="L124" s="4">
        <v>15</v>
      </c>
      <c r="M124" s="5">
        <v>429000</v>
      </c>
      <c r="N124" s="8">
        <f t="shared" si="17"/>
        <v>429000</v>
      </c>
      <c r="O124" s="4" t="s">
        <v>477</v>
      </c>
      <c r="P124" s="4"/>
    </row>
    <row r="125" spans="1:16" ht="36" customHeight="1" x14ac:dyDescent="0.25">
      <c r="A125" s="4">
        <v>122</v>
      </c>
      <c r="B125" s="1" t="s">
        <v>254</v>
      </c>
      <c r="C125" s="1" t="s">
        <v>255</v>
      </c>
      <c r="D125" s="1" t="s">
        <v>19</v>
      </c>
      <c r="E125" s="20">
        <v>868011782</v>
      </c>
      <c r="F125" s="1" t="s">
        <v>429</v>
      </c>
      <c r="G125" s="3" t="s">
        <v>14</v>
      </c>
      <c r="H125" s="1" t="str">
        <f t="shared" si="10"/>
        <v>Đồ án KC - TT động cơ_DC3CK45</v>
      </c>
      <c r="I125" s="4">
        <f t="shared" si="8"/>
        <v>35</v>
      </c>
      <c r="J125" s="4">
        <f t="shared" si="9"/>
        <v>3</v>
      </c>
      <c r="K125" s="1">
        <v>1</v>
      </c>
      <c r="L125" s="4">
        <v>15</v>
      </c>
      <c r="M125" s="5">
        <v>429000</v>
      </c>
      <c r="N125" s="8">
        <f t="shared" si="17"/>
        <v>429000</v>
      </c>
      <c r="O125" s="4"/>
      <c r="P125" s="4"/>
    </row>
    <row r="126" spans="1:16" ht="36" customHeight="1" x14ac:dyDescent="0.25">
      <c r="A126" s="4">
        <v>123</v>
      </c>
      <c r="B126" s="1" t="s">
        <v>66</v>
      </c>
      <c r="C126" s="1" t="s">
        <v>89</v>
      </c>
      <c r="D126" s="1" t="s">
        <v>19</v>
      </c>
      <c r="E126" s="20">
        <v>849487034</v>
      </c>
      <c r="F126" s="1" t="s">
        <v>429</v>
      </c>
      <c r="G126" s="3" t="s">
        <v>14</v>
      </c>
      <c r="H126" s="1" t="str">
        <f t="shared" si="10"/>
        <v>Đồ án KC - TT động cơ_DC3CK45</v>
      </c>
      <c r="I126" s="4">
        <f t="shared" si="8"/>
        <v>35</v>
      </c>
      <c r="J126" s="4">
        <f t="shared" si="9"/>
        <v>2</v>
      </c>
      <c r="K126" s="1">
        <v>1</v>
      </c>
      <c r="L126" s="4">
        <v>15</v>
      </c>
      <c r="M126" s="5">
        <v>429000</v>
      </c>
      <c r="N126" s="8">
        <f t="shared" si="17"/>
        <v>429000</v>
      </c>
      <c r="O126" s="4" t="s">
        <v>477</v>
      </c>
      <c r="P126" s="4"/>
    </row>
    <row r="127" spans="1:16" ht="36" customHeight="1" x14ac:dyDescent="0.25">
      <c r="A127" s="4">
        <v>124</v>
      </c>
      <c r="B127" s="1" t="s">
        <v>26</v>
      </c>
      <c r="C127" s="1" t="s">
        <v>27</v>
      </c>
      <c r="D127" s="1" t="s">
        <v>19</v>
      </c>
      <c r="E127" s="20">
        <v>966084981</v>
      </c>
      <c r="F127" s="1" t="s">
        <v>429</v>
      </c>
      <c r="G127" s="3" t="s">
        <v>14</v>
      </c>
      <c r="H127" s="1" t="str">
        <f t="shared" si="10"/>
        <v>Đồ án KC - TT động cơ_DC3CK45</v>
      </c>
      <c r="I127" s="4">
        <f t="shared" si="8"/>
        <v>35</v>
      </c>
      <c r="J127" s="4">
        <f t="shared" si="9"/>
        <v>4</v>
      </c>
      <c r="K127" s="1">
        <v>1</v>
      </c>
      <c r="L127" s="4">
        <v>15</v>
      </c>
      <c r="M127" s="5">
        <v>429000</v>
      </c>
      <c r="N127" s="8">
        <f t="shared" si="17"/>
        <v>429000</v>
      </c>
      <c r="O127" s="4" t="s">
        <v>477</v>
      </c>
      <c r="P127" s="4"/>
    </row>
    <row r="128" spans="1:16" ht="36" customHeight="1" x14ac:dyDescent="0.25">
      <c r="A128" s="4">
        <v>125</v>
      </c>
      <c r="B128" s="1" t="s">
        <v>209</v>
      </c>
      <c r="C128" s="1" t="s">
        <v>210</v>
      </c>
      <c r="D128" s="1" t="s">
        <v>37</v>
      </c>
      <c r="E128" s="20">
        <v>329854965</v>
      </c>
      <c r="F128" s="1" t="s">
        <v>429</v>
      </c>
      <c r="G128" s="3" t="s">
        <v>14</v>
      </c>
      <c r="H128" s="1" t="str">
        <f t="shared" si="10"/>
        <v>Đồ án KC - TT động cơ_DC3CK45</v>
      </c>
      <c r="I128" s="4">
        <f t="shared" si="8"/>
        <v>35</v>
      </c>
      <c r="J128" s="4">
        <f t="shared" si="9"/>
        <v>4</v>
      </c>
      <c r="K128" s="1">
        <v>1</v>
      </c>
      <c r="L128" s="4">
        <v>15</v>
      </c>
      <c r="M128" s="5">
        <v>429000</v>
      </c>
      <c r="N128" s="8">
        <f t="shared" si="17"/>
        <v>429000</v>
      </c>
      <c r="O128" s="4" t="s">
        <v>477</v>
      </c>
      <c r="P128" s="4"/>
    </row>
    <row r="129" spans="1:16" ht="36" customHeight="1" x14ac:dyDescent="0.25">
      <c r="A129" s="4">
        <v>126</v>
      </c>
      <c r="B129" s="1" t="s">
        <v>180</v>
      </c>
      <c r="C129" s="1" t="s">
        <v>181</v>
      </c>
      <c r="D129" s="1" t="s">
        <v>37</v>
      </c>
      <c r="E129" s="20" t="s">
        <v>364</v>
      </c>
      <c r="F129" s="1" t="s">
        <v>429</v>
      </c>
      <c r="G129" s="3" t="s">
        <v>14</v>
      </c>
      <c r="H129" s="1" t="str">
        <f t="shared" si="10"/>
        <v>Đồ án KC - TT động cơ_DC3CK45</v>
      </c>
      <c r="I129" s="4">
        <f t="shared" si="8"/>
        <v>35</v>
      </c>
      <c r="J129" s="4">
        <f t="shared" si="9"/>
        <v>4</v>
      </c>
      <c r="K129" s="1">
        <v>1</v>
      </c>
      <c r="L129" s="4">
        <v>15</v>
      </c>
      <c r="M129" s="5">
        <v>429000</v>
      </c>
      <c r="N129" s="8">
        <f t="shared" si="17"/>
        <v>429000</v>
      </c>
      <c r="O129" s="4" t="s">
        <v>477</v>
      </c>
      <c r="P129" s="4"/>
    </row>
    <row r="130" spans="1:16" ht="36" customHeight="1" x14ac:dyDescent="0.25">
      <c r="A130" s="4">
        <v>127</v>
      </c>
      <c r="B130" s="1" t="s">
        <v>170</v>
      </c>
      <c r="C130" s="1" t="s">
        <v>171</v>
      </c>
      <c r="D130" s="1" t="s">
        <v>37</v>
      </c>
      <c r="E130" s="20">
        <v>386789615</v>
      </c>
      <c r="F130" s="1" t="s">
        <v>429</v>
      </c>
      <c r="G130" s="3" t="s">
        <v>14</v>
      </c>
      <c r="H130" s="1" t="str">
        <f t="shared" si="10"/>
        <v>Đồ án KC - TT động cơ_DC3CK45</v>
      </c>
      <c r="I130" s="4">
        <f t="shared" si="8"/>
        <v>35</v>
      </c>
      <c r="J130" s="4">
        <f t="shared" si="9"/>
        <v>4</v>
      </c>
      <c r="K130" s="1">
        <v>1</v>
      </c>
      <c r="L130" s="4">
        <v>15</v>
      </c>
      <c r="M130" s="5">
        <v>429000</v>
      </c>
      <c r="N130" s="8">
        <f t="shared" si="17"/>
        <v>429000</v>
      </c>
      <c r="O130" s="4"/>
      <c r="P130" s="4"/>
    </row>
    <row r="131" spans="1:16" ht="36" customHeight="1" x14ac:dyDescent="0.25">
      <c r="A131" s="4">
        <v>128</v>
      </c>
      <c r="B131" s="1" t="s">
        <v>178</v>
      </c>
      <c r="C131" s="1" t="s">
        <v>179</v>
      </c>
      <c r="D131" s="1" t="s">
        <v>37</v>
      </c>
      <c r="E131" s="20">
        <v>386670845</v>
      </c>
      <c r="F131" s="1" t="s">
        <v>429</v>
      </c>
      <c r="G131" s="3" t="s">
        <v>14</v>
      </c>
      <c r="H131" s="1" t="str">
        <f t="shared" si="10"/>
        <v>Đồ án KC - TT động cơ_DC3CK45</v>
      </c>
      <c r="I131" s="4">
        <f t="shared" ref="I131:I194" si="18">COUNTIF($G$3:$G$408,G131)</f>
        <v>35</v>
      </c>
      <c r="J131" s="4">
        <f t="shared" ref="J131:J194" si="19">COUNTIF($B$3:$B$462,B131)</f>
        <v>4</v>
      </c>
      <c r="K131" s="1">
        <v>1</v>
      </c>
      <c r="L131" s="4">
        <v>15</v>
      </c>
      <c r="M131" s="5">
        <v>429000</v>
      </c>
      <c r="N131" s="8">
        <f t="shared" si="17"/>
        <v>429000</v>
      </c>
      <c r="O131" s="4" t="s">
        <v>477</v>
      </c>
      <c r="P131" s="4"/>
    </row>
    <row r="132" spans="1:16" ht="36" customHeight="1" x14ac:dyDescent="0.25">
      <c r="A132" s="4">
        <v>129</v>
      </c>
      <c r="B132" s="1" t="s">
        <v>310</v>
      </c>
      <c r="C132" s="1" t="s">
        <v>311</v>
      </c>
      <c r="D132" s="1" t="s">
        <v>37</v>
      </c>
      <c r="E132" s="20"/>
      <c r="F132" s="1" t="s">
        <v>429</v>
      </c>
      <c r="G132" s="3" t="s">
        <v>14</v>
      </c>
      <c r="H132" s="1" t="str">
        <f t="shared" si="10"/>
        <v>Đồ án KC - TT động cơ_DC3CK45</v>
      </c>
      <c r="I132" s="4">
        <f t="shared" si="18"/>
        <v>35</v>
      </c>
      <c r="J132" s="4">
        <f t="shared" si="19"/>
        <v>3</v>
      </c>
      <c r="K132" s="1">
        <v>1</v>
      </c>
      <c r="L132" s="4">
        <v>15</v>
      </c>
      <c r="M132" s="5">
        <v>429000</v>
      </c>
      <c r="N132" s="8">
        <f t="shared" si="17"/>
        <v>429000</v>
      </c>
      <c r="O132" s="4"/>
      <c r="P132" s="4"/>
    </row>
    <row r="133" spans="1:16" ht="36" customHeight="1" x14ac:dyDescent="0.25">
      <c r="A133" s="4">
        <v>130</v>
      </c>
      <c r="B133" s="1" t="s">
        <v>188</v>
      </c>
      <c r="C133" s="1" t="s">
        <v>189</v>
      </c>
      <c r="D133" s="1" t="s">
        <v>37</v>
      </c>
      <c r="E133" s="20" t="s">
        <v>365</v>
      </c>
      <c r="F133" s="1" t="s">
        <v>429</v>
      </c>
      <c r="G133" s="3" t="s">
        <v>14</v>
      </c>
      <c r="H133" s="1" t="str">
        <f t="shared" si="10"/>
        <v>Đồ án KC - TT động cơ_DC3CK45</v>
      </c>
      <c r="I133" s="4">
        <f t="shared" si="18"/>
        <v>35</v>
      </c>
      <c r="J133" s="4">
        <f t="shared" si="19"/>
        <v>4</v>
      </c>
      <c r="K133" s="1">
        <v>1</v>
      </c>
      <c r="L133" s="4">
        <v>15</v>
      </c>
      <c r="M133" s="5">
        <v>429000</v>
      </c>
      <c r="N133" s="8">
        <f t="shared" si="17"/>
        <v>429000</v>
      </c>
      <c r="O133" s="4" t="s">
        <v>477</v>
      </c>
      <c r="P133" s="4"/>
    </row>
    <row r="134" spans="1:16" ht="36" customHeight="1" x14ac:dyDescent="0.25">
      <c r="A134" s="4">
        <v>131</v>
      </c>
      <c r="B134" s="1" t="s">
        <v>211</v>
      </c>
      <c r="C134" s="1" t="s">
        <v>212</v>
      </c>
      <c r="D134" s="1" t="s">
        <v>37</v>
      </c>
      <c r="E134" s="20">
        <v>342265350</v>
      </c>
      <c r="F134" s="1" t="s">
        <v>429</v>
      </c>
      <c r="G134" s="3" t="s">
        <v>14</v>
      </c>
      <c r="H134" s="1" t="str">
        <f t="shared" si="10"/>
        <v>Đồ án KC - TT động cơ_DC3CK45</v>
      </c>
      <c r="I134" s="4">
        <f t="shared" si="18"/>
        <v>35</v>
      </c>
      <c r="J134" s="4">
        <f t="shared" si="19"/>
        <v>3</v>
      </c>
      <c r="K134" s="1">
        <v>1</v>
      </c>
      <c r="L134" s="4">
        <v>15</v>
      </c>
      <c r="M134" s="5">
        <v>429000</v>
      </c>
      <c r="N134" s="8">
        <f t="shared" si="17"/>
        <v>429000</v>
      </c>
      <c r="O134" s="4" t="s">
        <v>477</v>
      </c>
      <c r="P134" s="4"/>
    </row>
    <row r="135" spans="1:16" ht="36" customHeight="1" x14ac:dyDescent="0.25">
      <c r="A135" s="4">
        <v>132</v>
      </c>
      <c r="B135" s="1" t="s">
        <v>258</v>
      </c>
      <c r="C135" s="1" t="s">
        <v>259</v>
      </c>
      <c r="D135" s="1" t="s">
        <v>37</v>
      </c>
      <c r="E135" s="20">
        <v>869294688</v>
      </c>
      <c r="F135" s="1" t="s">
        <v>429</v>
      </c>
      <c r="G135" s="3" t="s">
        <v>14</v>
      </c>
      <c r="H135" s="1" t="str">
        <f t="shared" ref="H135:H199" si="20">F135&amp;"_"&amp;(G135)</f>
        <v>Đồ án KC - TT động cơ_DC3CK45</v>
      </c>
      <c r="I135" s="4">
        <f t="shared" si="18"/>
        <v>35</v>
      </c>
      <c r="J135" s="4">
        <f t="shared" si="19"/>
        <v>2</v>
      </c>
      <c r="K135" s="1">
        <v>1</v>
      </c>
      <c r="L135" s="4">
        <v>15</v>
      </c>
      <c r="M135" s="5">
        <v>429000</v>
      </c>
      <c r="N135" s="8">
        <f t="shared" si="17"/>
        <v>429000</v>
      </c>
      <c r="O135" s="4"/>
      <c r="P135" s="4"/>
    </row>
    <row r="136" spans="1:16" ht="36" customHeight="1" x14ac:dyDescent="0.25">
      <c r="A136" s="4">
        <v>133</v>
      </c>
      <c r="B136" s="1" t="s">
        <v>127</v>
      </c>
      <c r="C136" s="1" t="s">
        <v>128</v>
      </c>
      <c r="D136" s="1" t="s">
        <v>37</v>
      </c>
      <c r="E136" s="20">
        <v>388955494</v>
      </c>
      <c r="F136" s="1" t="s">
        <v>429</v>
      </c>
      <c r="G136" s="3" t="s">
        <v>14</v>
      </c>
      <c r="H136" s="1" t="str">
        <f t="shared" si="20"/>
        <v>Đồ án KC - TT động cơ_DC3CK45</v>
      </c>
      <c r="I136" s="4">
        <f t="shared" si="18"/>
        <v>35</v>
      </c>
      <c r="J136" s="4">
        <f t="shared" si="19"/>
        <v>4</v>
      </c>
      <c r="K136" s="1">
        <v>1</v>
      </c>
      <c r="L136" s="4">
        <v>15</v>
      </c>
      <c r="M136" s="5">
        <v>429000</v>
      </c>
      <c r="N136" s="8">
        <f t="shared" si="17"/>
        <v>429000</v>
      </c>
      <c r="O136" s="4"/>
      <c r="P136" s="4"/>
    </row>
    <row r="137" spans="1:16" ht="36" customHeight="1" x14ac:dyDescent="0.25">
      <c r="A137" s="4">
        <v>134</v>
      </c>
      <c r="B137" s="1" t="s">
        <v>117</v>
      </c>
      <c r="C137" s="1" t="s">
        <v>118</v>
      </c>
      <c r="D137" s="1" t="s">
        <v>37</v>
      </c>
      <c r="E137" s="20">
        <v>368716067</v>
      </c>
      <c r="F137" s="1" t="s">
        <v>429</v>
      </c>
      <c r="G137" s="3" t="s">
        <v>14</v>
      </c>
      <c r="H137" s="1" t="str">
        <f t="shared" si="20"/>
        <v>Đồ án KC - TT động cơ_DC3CK45</v>
      </c>
      <c r="I137" s="4">
        <f t="shared" si="18"/>
        <v>35</v>
      </c>
      <c r="J137" s="4">
        <f t="shared" si="19"/>
        <v>2</v>
      </c>
      <c r="K137" s="1">
        <v>1</v>
      </c>
      <c r="L137" s="4">
        <v>15</v>
      </c>
      <c r="M137" s="5">
        <v>429000</v>
      </c>
      <c r="N137" s="8">
        <f t="shared" si="17"/>
        <v>429000</v>
      </c>
      <c r="O137" s="4"/>
      <c r="P137" s="4"/>
    </row>
    <row r="138" spans="1:16" ht="36" customHeight="1" x14ac:dyDescent="0.25">
      <c r="A138" s="4">
        <v>135</v>
      </c>
      <c r="B138" s="1" t="s">
        <v>200</v>
      </c>
      <c r="C138" s="1" t="s">
        <v>201</v>
      </c>
      <c r="D138" s="1" t="s">
        <v>37</v>
      </c>
      <c r="E138" s="20">
        <v>917219846</v>
      </c>
      <c r="F138" s="1" t="s">
        <v>429</v>
      </c>
      <c r="G138" s="3" t="s">
        <v>14</v>
      </c>
      <c r="H138" s="1" t="str">
        <f t="shared" si="20"/>
        <v>Đồ án KC - TT động cơ_DC3CK45</v>
      </c>
      <c r="I138" s="4">
        <f t="shared" si="18"/>
        <v>35</v>
      </c>
      <c r="J138" s="4">
        <f t="shared" si="19"/>
        <v>2</v>
      </c>
      <c r="K138" s="1">
        <v>1</v>
      </c>
      <c r="L138" s="4">
        <v>15</v>
      </c>
      <c r="M138" s="5">
        <v>429000</v>
      </c>
      <c r="N138" s="8">
        <f t="shared" si="17"/>
        <v>429000</v>
      </c>
      <c r="O138" s="4" t="s">
        <v>477</v>
      </c>
      <c r="P138" s="4"/>
    </row>
    <row r="139" spans="1:16" ht="36" customHeight="1" x14ac:dyDescent="0.25">
      <c r="A139" s="4">
        <v>136</v>
      </c>
      <c r="B139" s="1" t="s">
        <v>115</v>
      </c>
      <c r="C139" s="1" t="s">
        <v>116</v>
      </c>
      <c r="D139" s="1" t="s">
        <v>37</v>
      </c>
      <c r="E139" s="20">
        <v>845150902</v>
      </c>
      <c r="F139" s="1" t="s">
        <v>429</v>
      </c>
      <c r="G139" s="3" t="s">
        <v>14</v>
      </c>
      <c r="H139" s="1" t="str">
        <f t="shared" si="20"/>
        <v>Đồ án KC - TT động cơ_DC3CK45</v>
      </c>
      <c r="I139" s="4">
        <f t="shared" si="18"/>
        <v>35</v>
      </c>
      <c r="J139" s="4">
        <f t="shared" si="19"/>
        <v>4</v>
      </c>
      <c r="K139" s="1">
        <v>1</v>
      </c>
      <c r="L139" s="4">
        <v>15</v>
      </c>
      <c r="M139" s="5">
        <v>429000</v>
      </c>
      <c r="N139" s="8">
        <f t="shared" si="17"/>
        <v>429000</v>
      </c>
      <c r="O139" s="4" t="s">
        <v>477</v>
      </c>
      <c r="P139" s="4"/>
    </row>
    <row r="140" spans="1:16" ht="36" customHeight="1" x14ac:dyDescent="0.25">
      <c r="A140" s="4">
        <v>137</v>
      </c>
      <c r="B140" s="1" t="s">
        <v>206</v>
      </c>
      <c r="C140" s="1" t="s">
        <v>207</v>
      </c>
      <c r="D140" s="1" t="s">
        <v>37</v>
      </c>
      <c r="E140" s="20">
        <v>899811573</v>
      </c>
      <c r="F140" s="1" t="s">
        <v>429</v>
      </c>
      <c r="G140" s="3" t="s">
        <v>14</v>
      </c>
      <c r="H140" s="1" t="str">
        <f t="shared" si="20"/>
        <v>Đồ án KC - TT động cơ_DC3CK45</v>
      </c>
      <c r="I140" s="4">
        <f t="shared" si="18"/>
        <v>35</v>
      </c>
      <c r="J140" s="4">
        <f t="shared" si="19"/>
        <v>4</v>
      </c>
      <c r="K140" s="1">
        <v>1</v>
      </c>
      <c r="L140" s="4">
        <v>15</v>
      </c>
      <c r="M140" s="5">
        <v>429000</v>
      </c>
      <c r="N140" s="8">
        <f t="shared" si="17"/>
        <v>429000</v>
      </c>
      <c r="O140" s="4" t="s">
        <v>463</v>
      </c>
      <c r="P140" s="4"/>
    </row>
    <row r="141" spans="1:16" ht="36" customHeight="1" x14ac:dyDescent="0.25">
      <c r="A141" s="4">
        <v>138</v>
      </c>
      <c r="B141" s="1" t="s">
        <v>256</v>
      </c>
      <c r="C141" s="1" t="s">
        <v>257</v>
      </c>
      <c r="D141" s="1" t="s">
        <v>37</v>
      </c>
      <c r="E141" s="20">
        <v>328656424</v>
      </c>
      <c r="F141" s="1" t="s">
        <v>429</v>
      </c>
      <c r="G141" s="3" t="s">
        <v>14</v>
      </c>
      <c r="H141" s="1" t="str">
        <f t="shared" si="20"/>
        <v>Đồ án KC - TT động cơ_DC3CK45</v>
      </c>
      <c r="I141" s="4">
        <f t="shared" si="18"/>
        <v>35</v>
      </c>
      <c r="J141" s="4">
        <f t="shared" si="19"/>
        <v>1</v>
      </c>
      <c r="K141" s="1">
        <v>1</v>
      </c>
      <c r="L141" s="4">
        <v>15</v>
      </c>
      <c r="M141" s="5">
        <v>429000</v>
      </c>
      <c r="N141" s="8">
        <f t="shared" si="17"/>
        <v>429000</v>
      </c>
      <c r="O141" s="4" t="s">
        <v>477</v>
      </c>
      <c r="P141" s="4"/>
    </row>
    <row r="142" spans="1:16" ht="36" customHeight="1" x14ac:dyDescent="0.25">
      <c r="A142" s="4">
        <v>139</v>
      </c>
      <c r="B142" s="1" t="s">
        <v>222</v>
      </c>
      <c r="C142" s="1" t="s">
        <v>223</v>
      </c>
      <c r="D142" s="1" t="s">
        <v>37</v>
      </c>
      <c r="E142" s="20">
        <v>855699123</v>
      </c>
      <c r="F142" s="1" t="s">
        <v>429</v>
      </c>
      <c r="G142" s="3" t="s">
        <v>14</v>
      </c>
      <c r="H142" s="1" t="str">
        <f t="shared" si="20"/>
        <v>Đồ án KC - TT động cơ_DC3CK45</v>
      </c>
      <c r="I142" s="4">
        <f t="shared" si="18"/>
        <v>35</v>
      </c>
      <c r="J142" s="4">
        <f t="shared" si="19"/>
        <v>4</v>
      </c>
      <c r="K142" s="1">
        <v>1</v>
      </c>
      <c r="L142" s="4">
        <v>15</v>
      </c>
      <c r="M142" s="5">
        <v>429000</v>
      </c>
      <c r="N142" s="8">
        <f t="shared" si="17"/>
        <v>429000</v>
      </c>
      <c r="O142" s="4" t="s">
        <v>477</v>
      </c>
      <c r="P142" s="4"/>
    </row>
    <row r="143" spans="1:16" ht="36" customHeight="1" x14ac:dyDescent="0.25">
      <c r="A143" s="4">
        <v>140</v>
      </c>
      <c r="B143" s="1" t="s">
        <v>238</v>
      </c>
      <c r="C143" s="1" t="s">
        <v>239</v>
      </c>
      <c r="D143" s="1" t="s">
        <v>79</v>
      </c>
      <c r="E143" s="20"/>
      <c r="F143" s="1" t="s">
        <v>429</v>
      </c>
      <c r="G143" s="3" t="s">
        <v>14</v>
      </c>
      <c r="H143" s="1" t="str">
        <f t="shared" si="20"/>
        <v>Đồ án KC - TT động cơ_DC3CK45</v>
      </c>
      <c r="I143" s="4">
        <f t="shared" si="18"/>
        <v>35</v>
      </c>
      <c r="J143" s="4">
        <f t="shared" si="19"/>
        <v>4</v>
      </c>
      <c r="K143" s="1">
        <v>1</v>
      </c>
      <c r="L143" s="4">
        <v>15</v>
      </c>
      <c r="M143" s="5">
        <v>429000</v>
      </c>
      <c r="N143" s="8">
        <f t="shared" si="17"/>
        <v>429000</v>
      </c>
      <c r="O143" s="4"/>
      <c r="P143" s="4"/>
    </row>
    <row r="144" spans="1:16" ht="36" customHeight="1" x14ac:dyDescent="0.25">
      <c r="A144" s="4">
        <v>141</v>
      </c>
      <c r="B144" s="1" t="s">
        <v>184</v>
      </c>
      <c r="C144" s="1" t="s">
        <v>185</v>
      </c>
      <c r="D144" s="1" t="s">
        <v>79</v>
      </c>
      <c r="E144" s="20"/>
      <c r="F144" s="1" t="s">
        <v>429</v>
      </c>
      <c r="G144" s="3" t="s">
        <v>14</v>
      </c>
      <c r="H144" s="1" t="str">
        <f t="shared" si="20"/>
        <v>Đồ án KC - TT động cơ_DC3CK45</v>
      </c>
      <c r="I144" s="4">
        <f t="shared" si="18"/>
        <v>35</v>
      </c>
      <c r="J144" s="4">
        <f t="shared" si="19"/>
        <v>1</v>
      </c>
      <c r="K144" s="1">
        <v>1</v>
      </c>
      <c r="L144" s="4">
        <v>15</v>
      </c>
      <c r="M144" s="5">
        <v>429000</v>
      </c>
      <c r="N144" s="8">
        <f t="shared" si="17"/>
        <v>429000</v>
      </c>
      <c r="O144" s="4"/>
      <c r="P144" s="4"/>
    </row>
    <row r="145" spans="1:16" ht="36" customHeight="1" x14ac:dyDescent="0.25">
      <c r="A145" s="4">
        <v>142</v>
      </c>
      <c r="B145" s="1" t="s">
        <v>240</v>
      </c>
      <c r="C145" s="1" t="s">
        <v>241</v>
      </c>
      <c r="D145" s="1" t="s">
        <v>79</v>
      </c>
      <c r="E145" s="20"/>
      <c r="F145" s="1" t="s">
        <v>429</v>
      </c>
      <c r="G145" s="3" t="s">
        <v>14</v>
      </c>
      <c r="H145" s="1" t="str">
        <f t="shared" si="20"/>
        <v>Đồ án KC - TT động cơ_DC3CK45</v>
      </c>
      <c r="I145" s="4">
        <f t="shared" si="18"/>
        <v>35</v>
      </c>
      <c r="J145" s="4">
        <f t="shared" si="19"/>
        <v>4</v>
      </c>
      <c r="K145" s="1">
        <v>1</v>
      </c>
      <c r="L145" s="4">
        <v>15</v>
      </c>
      <c r="M145" s="5">
        <v>429000</v>
      </c>
      <c r="N145" s="8">
        <f t="shared" si="17"/>
        <v>429000</v>
      </c>
      <c r="O145" s="4"/>
      <c r="P145" s="4"/>
    </row>
    <row r="146" spans="1:16" ht="36" customHeight="1" x14ac:dyDescent="0.25">
      <c r="A146" s="4">
        <v>143</v>
      </c>
      <c r="B146" s="1" t="s">
        <v>232</v>
      </c>
      <c r="C146" s="1" t="s">
        <v>233</v>
      </c>
      <c r="D146" s="1" t="s">
        <v>79</v>
      </c>
      <c r="E146" s="20" t="s">
        <v>369</v>
      </c>
      <c r="F146" s="1" t="s">
        <v>429</v>
      </c>
      <c r="G146" s="3" t="s">
        <v>14</v>
      </c>
      <c r="H146" s="1" t="str">
        <f t="shared" si="20"/>
        <v>Đồ án KC - TT động cơ_DC3CK45</v>
      </c>
      <c r="I146" s="4">
        <f t="shared" si="18"/>
        <v>35</v>
      </c>
      <c r="J146" s="4">
        <f t="shared" si="19"/>
        <v>3</v>
      </c>
      <c r="K146" s="1">
        <v>1</v>
      </c>
      <c r="L146" s="4">
        <v>15</v>
      </c>
      <c r="M146" s="5">
        <v>429000</v>
      </c>
      <c r="N146" s="8">
        <f t="shared" si="17"/>
        <v>429000</v>
      </c>
      <c r="O146" s="4" t="s">
        <v>477</v>
      </c>
      <c r="P146" s="4"/>
    </row>
    <row r="147" spans="1:16" ht="36" customHeight="1" x14ac:dyDescent="0.25">
      <c r="A147" s="4">
        <v>144</v>
      </c>
      <c r="B147" s="1" t="s">
        <v>393</v>
      </c>
      <c r="C147" s="1" t="s">
        <v>121</v>
      </c>
      <c r="D147" s="1" t="s">
        <v>79</v>
      </c>
      <c r="E147" s="20">
        <v>384014798</v>
      </c>
      <c r="F147" s="1" t="s">
        <v>429</v>
      </c>
      <c r="G147" s="3" t="s">
        <v>14</v>
      </c>
      <c r="H147" s="1" t="str">
        <f t="shared" si="20"/>
        <v>Đồ án KC - TT động cơ_DC3CK45</v>
      </c>
      <c r="I147" s="4">
        <f t="shared" si="18"/>
        <v>35</v>
      </c>
      <c r="J147" s="4">
        <f t="shared" si="19"/>
        <v>4</v>
      </c>
      <c r="K147" s="1">
        <v>1</v>
      </c>
      <c r="L147" s="4">
        <v>15</v>
      </c>
      <c r="M147" s="5">
        <v>429000</v>
      </c>
      <c r="N147" s="8">
        <f t="shared" si="17"/>
        <v>429000</v>
      </c>
      <c r="O147" s="4"/>
      <c r="P147" s="4"/>
    </row>
    <row r="148" spans="1:16" ht="36" customHeight="1" x14ac:dyDescent="0.25">
      <c r="A148" s="4">
        <v>145</v>
      </c>
      <c r="B148" s="1" t="s">
        <v>77</v>
      </c>
      <c r="C148" s="1" t="s">
        <v>78</v>
      </c>
      <c r="D148" s="1" t="s">
        <v>79</v>
      </c>
      <c r="E148" s="20" t="s">
        <v>80</v>
      </c>
      <c r="F148" s="1" t="s">
        <v>429</v>
      </c>
      <c r="G148" s="3" t="s">
        <v>14</v>
      </c>
      <c r="H148" s="1" t="str">
        <f t="shared" si="20"/>
        <v>Đồ án KC - TT động cơ_DC3CK45</v>
      </c>
      <c r="I148" s="4">
        <f t="shared" si="18"/>
        <v>35</v>
      </c>
      <c r="J148" s="4">
        <f t="shared" si="19"/>
        <v>4</v>
      </c>
      <c r="K148" s="1">
        <v>1</v>
      </c>
      <c r="L148" s="4">
        <v>15</v>
      </c>
      <c r="M148" s="5">
        <v>429000</v>
      </c>
      <c r="N148" s="8">
        <f t="shared" si="17"/>
        <v>429000</v>
      </c>
      <c r="O148" s="4"/>
      <c r="P148" s="4"/>
    </row>
    <row r="149" spans="1:16" ht="36" customHeight="1" x14ac:dyDescent="0.25">
      <c r="A149" s="4">
        <v>146</v>
      </c>
      <c r="B149" s="1" t="s">
        <v>131</v>
      </c>
      <c r="C149" s="1" t="s">
        <v>132</v>
      </c>
      <c r="D149" s="1" t="s">
        <v>79</v>
      </c>
      <c r="E149" s="20"/>
      <c r="F149" s="1" t="s">
        <v>429</v>
      </c>
      <c r="G149" s="3" t="s">
        <v>14</v>
      </c>
      <c r="H149" s="1" t="str">
        <f t="shared" si="20"/>
        <v>Đồ án KC - TT động cơ_DC3CK45</v>
      </c>
      <c r="I149" s="4">
        <f t="shared" si="18"/>
        <v>35</v>
      </c>
      <c r="J149" s="4">
        <f t="shared" si="19"/>
        <v>4</v>
      </c>
      <c r="K149" s="1">
        <v>1</v>
      </c>
      <c r="L149" s="4">
        <v>15</v>
      </c>
      <c r="M149" s="5">
        <v>429000</v>
      </c>
      <c r="N149" s="8">
        <f t="shared" si="17"/>
        <v>429000</v>
      </c>
      <c r="O149" s="4" t="s">
        <v>477</v>
      </c>
      <c r="P149" s="4"/>
    </row>
    <row r="150" spans="1:16" ht="36" customHeight="1" x14ac:dyDescent="0.25">
      <c r="A150" s="4">
        <v>147</v>
      </c>
      <c r="B150" s="1" t="s">
        <v>230</v>
      </c>
      <c r="C150" s="1" t="s">
        <v>231</v>
      </c>
      <c r="D150" s="1" t="s">
        <v>79</v>
      </c>
      <c r="E150" s="20" t="s">
        <v>368</v>
      </c>
      <c r="F150" s="1" t="s">
        <v>429</v>
      </c>
      <c r="G150" s="3" t="s">
        <v>14</v>
      </c>
      <c r="H150" s="1" t="str">
        <f t="shared" si="20"/>
        <v>Đồ án KC - TT động cơ_DC3CK45</v>
      </c>
      <c r="I150" s="4">
        <f t="shared" si="18"/>
        <v>35</v>
      </c>
      <c r="J150" s="4">
        <f t="shared" si="19"/>
        <v>2</v>
      </c>
      <c r="K150" s="1">
        <v>1</v>
      </c>
      <c r="L150" s="4">
        <v>15</v>
      </c>
      <c r="M150" s="5">
        <v>429000</v>
      </c>
      <c r="N150" s="8">
        <f t="shared" si="17"/>
        <v>429000</v>
      </c>
      <c r="O150" s="4" t="s">
        <v>477</v>
      </c>
      <c r="P150" s="4"/>
    </row>
    <row r="151" spans="1:16" ht="36" customHeight="1" x14ac:dyDescent="0.25">
      <c r="A151" s="4">
        <v>148</v>
      </c>
      <c r="B151" s="1" t="s">
        <v>228</v>
      </c>
      <c r="C151" s="1" t="s">
        <v>229</v>
      </c>
      <c r="D151" s="1" t="s">
        <v>79</v>
      </c>
      <c r="E151" s="20" t="s">
        <v>367</v>
      </c>
      <c r="F151" s="1" t="s">
        <v>429</v>
      </c>
      <c r="G151" s="3" t="s">
        <v>14</v>
      </c>
      <c r="H151" s="1" t="str">
        <f t="shared" si="20"/>
        <v>Đồ án KC - TT động cơ_DC3CK45</v>
      </c>
      <c r="I151" s="4">
        <f t="shared" si="18"/>
        <v>35</v>
      </c>
      <c r="J151" s="4">
        <f t="shared" si="19"/>
        <v>2</v>
      </c>
      <c r="K151" s="1">
        <v>1</v>
      </c>
      <c r="L151" s="4">
        <v>15</v>
      </c>
      <c r="M151" s="5">
        <v>429000</v>
      </c>
      <c r="N151" s="8">
        <f t="shared" si="17"/>
        <v>429000</v>
      </c>
      <c r="O151" s="4" t="s">
        <v>463</v>
      </c>
      <c r="P151" s="4"/>
    </row>
    <row r="152" spans="1:16" ht="36" customHeight="1" x14ac:dyDescent="0.25">
      <c r="A152" s="4">
        <v>149</v>
      </c>
      <c r="B152" s="1" t="s">
        <v>394</v>
      </c>
      <c r="C152" s="1" t="s">
        <v>242</v>
      </c>
      <c r="D152" s="1" t="s">
        <v>79</v>
      </c>
      <c r="E152" s="20" t="s">
        <v>371</v>
      </c>
      <c r="F152" s="1" t="s">
        <v>429</v>
      </c>
      <c r="G152" s="3" t="s">
        <v>14</v>
      </c>
      <c r="H152" s="1" t="str">
        <f t="shared" si="20"/>
        <v>Đồ án KC - TT động cơ_DC3CK45</v>
      </c>
      <c r="I152" s="4">
        <f t="shared" si="18"/>
        <v>35</v>
      </c>
      <c r="J152" s="4">
        <f t="shared" si="19"/>
        <v>4</v>
      </c>
      <c r="K152" s="1">
        <v>1</v>
      </c>
      <c r="L152" s="4">
        <v>15</v>
      </c>
      <c r="M152" s="5">
        <v>429000</v>
      </c>
      <c r="N152" s="8">
        <f t="shared" si="17"/>
        <v>429000</v>
      </c>
      <c r="O152" s="4"/>
      <c r="P152" s="4"/>
    </row>
    <row r="153" spans="1:16" ht="36" customHeight="1" x14ac:dyDescent="0.25">
      <c r="A153" s="4">
        <v>150</v>
      </c>
      <c r="B153" s="1" t="s">
        <v>252</v>
      </c>
      <c r="C153" s="1" t="s">
        <v>253</v>
      </c>
      <c r="D153" s="1" t="s">
        <v>12</v>
      </c>
      <c r="E153" s="20"/>
      <c r="F153" s="1" t="s">
        <v>430</v>
      </c>
      <c r="G153" s="3" t="s">
        <v>323</v>
      </c>
      <c r="H153" s="1" t="str">
        <f t="shared" si="20"/>
        <v>Đồ án KC - TT Ô tô_DC3OT41</v>
      </c>
      <c r="I153" s="4">
        <f t="shared" si="18"/>
        <v>20</v>
      </c>
      <c r="J153" s="4">
        <f t="shared" si="19"/>
        <v>3</v>
      </c>
      <c r="K153" s="1">
        <v>1</v>
      </c>
      <c r="L153" s="4">
        <v>15</v>
      </c>
      <c r="M153" s="5">
        <v>429000</v>
      </c>
      <c r="N153" s="8">
        <f t="shared" si="17"/>
        <v>429000</v>
      </c>
      <c r="O153" s="4"/>
      <c r="P153" s="4"/>
    </row>
    <row r="154" spans="1:16" ht="36" customHeight="1" x14ac:dyDescent="0.25">
      <c r="A154" s="4">
        <v>151</v>
      </c>
      <c r="B154" s="1" t="s">
        <v>45</v>
      </c>
      <c r="C154" s="1" t="s">
        <v>124</v>
      </c>
      <c r="D154" s="1" t="s">
        <v>33</v>
      </c>
      <c r="E154" s="20" t="s">
        <v>46</v>
      </c>
      <c r="F154" s="1" t="s">
        <v>430</v>
      </c>
      <c r="G154" s="3" t="s">
        <v>323</v>
      </c>
      <c r="H154" s="1" t="str">
        <f t="shared" si="20"/>
        <v>Đồ án KC - TT Ô tô_DC3OT41</v>
      </c>
      <c r="I154" s="4">
        <f t="shared" si="18"/>
        <v>20</v>
      </c>
      <c r="J154" s="4">
        <f t="shared" si="19"/>
        <v>5</v>
      </c>
      <c r="K154" s="1">
        <v>1</v>
      </c>
      <c r="L154" s="4">
        <v>15</v>
      </c>
      <c r="M154" s="5">
        <v>429000</v>
      </c>
      <c r="N154" s="8">
        <f t="shared" si="17"/>
        <v>429000</v>
      </c>
      <c r="O154" s="4"/>
      <c r="P154" s="4"/>
    </row>
    <row r="155" spans="1:16" ht="36" customHeight="1" x14ac:dyDescent="0.25">
      <c r="A155" s="4">
        <v>152</v>
      </c>
      <c r="B155" s="1" t="s">
        <v>70</v>
      </c>
      <c r="C155" s="1" t="s">
        <v>71</v>
      </c>
      <c r="D155" s="1" t="s">
        <v>33</v>
      </c>
      <c r="E155" s="20" t="s">
        <v>72</v>
      </c>
      <c r="F155" s="1" t="s">
        <v>430</v>
      </c>
      <c r="G155" s="3" t="s">
        <v>323</v>
      </c>
      <c r="H155" s="1" t="str">
        <f t="shared" si="20"/>
        <v>Đồ án KC - TT Ô tô_DC3OT41</v>
      </c>
      <c r="I155" s="4">
        <f t="shared" si="18"/>
        <v>20</v>
      </c>
      <c r="J155" s="4">
        <f t="shared" si="19"/>
        <v>3</v>
      </c>
      <c r="K155" s="1">
        <v>1</v>
      </c>
      <c r="L155" s="4">
        <v>15</v>
      </c>
      <c r="M155" s="5">
        <v>429000</v>
      </c>
      <c r="N155" s="8">
        <f t="shared" si="17"/>
        <v>429000</v>
      </c>
      <c r="O155" s="4" t="s">
        <v>477</v>
      </c>
      <c r="P155" s="4"/>
    </row>
    <row r="156" spans="1:16" ht="36" customHeight="1" x14ac:dyDescent="0.25">
      <c r="A156" s="4">
        <v>153</v>
      </c>
      <c r="B156" s="1" t="s">
        <v>168</v>
      </c>
      <c r="C156" s="1" t="s">
        <v>169</v>
      </c>
      <c r="D156" s="1" t="s">
        <v>19</v>
      </c>
      <c r="E156" s="20">
        <v>963169228</v>
      </c>
      <c r="F156" s="1" t="s">
        <v>430</v>
      </c>
      <c r="G156" s="3" t="s">
        <v>323</v>
      </c>
      <c r="H156" s="1" t="str">
        <f t="shared" si="20"/>
        <v>Đồ án KC - TT Ô tô_DC3OT41</v>
      </c>
      <c r="I156" s="4">
        <f t="shared" si="18"/>
        <v>20</v>
      </c>
      <c r="J156" s="4">
        <f t="shared" si="19"/>
        <v>4</v>
      </c>
      <c r="K156" s="1">
        <v>1</v>
      </c>
      <c r="L156" s="4">
        <v>15</v>
      </c>
      <c r="M156" s="5">
        <v>429000</v>
      </c>
      <c r="N156" s="8">
        <f t="shared" si="17"/>
        <v>429000</v>
      </c>
      <c r="O156" s="4" t="s">
        <v>463</v>
      </c>
      <c r="P156" s="4"/>
    </row>
    <row r="157" spans="1:16" ht="36" customHeight="1" x14ac:dyDescent="0.25">
      <c r="A157" s="4">
        <v>154</v>
      </c>
      <c r="B157" s="1" t="s">
        <v>59</v>
      </c>
      <c r="C157" s="1" t="s">
        <v>60</v>
      </c>
      <c r="D157" s="1" t="s">
        <v>19</v>
      </c>
      <c r="E157" s="20">
        <v>398175530</v>
      </c>
      <c r="F157" s="1" t="s">
        <v>430</v>
      </c>
      <c r="G157" s="3" t="s">
        <v>323</v>
      </c>
      <c r="H157" s="1" t="str">
        <f t="shared" si="20"/>
        <v>Đồ án KC - TT Ô tô_DC3OT41</v>
      </c>
      <c r="I157" s="4">
        <f t="shared" si="18"/>
        <v>20</v>
      </c>
      <c r="J157" s="4">
        <f t="shared" si="19"/>
        <v>3</v>
      </c>
      <c r="K157" s="1">
        <v>1</v>
      </c>
      <c r="L157" s="4">
        <v>15</v>
      </c>
      <c r="M157" s="5">
        <v>429000</v>
      </c>
      <c r="N157" s="8">
        <f t="shared" si="17"/>
        <v>429000</v>
      </c>
      <c r="O157" s="4" t="s">
        <v>477</v>
      </c>
      <c r="P157" s="4"/>
    </row>
    <row r="158" spans="1:16" ht="36" customHeight="1" x14ac:dyDescent="0.25">
      <c r="A158" s="4">
        <v>155</v>
      </c>
      <c r="B158" s="1" t="s">
        <v>53</v>
      </c>
      <c r="C158" s="1" t="s">
        <v>87</v>
      </c>
      <c r="D158" s="1" t="s">
        <v>19</v>
      </c>
      <c r="E158" s="20">
        <v>398175530</v>
      </c>
      <c r="F158" s="1" t="s">
        <v>430</v>
      </c>
      <c r="G158" s="3" t="s">
        <v>323</v>
      </c>
      <c r="H158" s="1" t="str">
        <f t="shared" si="20"/>
        <v>Đồ án KC - TT Ô tô_DC3OT41</v>
      </c>
      <c r="I158" s="4">
        <f t="shared" si="18"/>
        <v>20</v>
      </c>
      <c r="J158" s="4">
        <f t="shared" si="19"/>
        <v>2</v>
      </c>
      <c r="K158" s="1">
        <v>1</v>
      </c>
      <c r="L158" s="4">
        <v>15</v>
      </c>
      <c r="M158" s="5">
        <v>429000</v>
      </c>
      <c r="N158" s="8">
        <f t="shared" si="17"/>
        <v>429000</v>
      </c>
      <c r="O158" s="4"/>
      <c r="P158" s="4"/>
    </row>
    <row r="159" spans="1:16" ht="36" customHeight="1" x14ac:dyDescent="0.25">
      <c r="A159" s="4">
        <v>156</v>
      </c>
      <c r="B159" s="1" t="s">
        <v>26</v>
      </c>
      <c r="C159" s="1" t="s">
        <v>27</v>
      </c>
      <c r="D159" s="1" t="s">
        <v>19</v>
      </c>
      <c r="E159" s="20">
        <v>966084981</v>
      </c>
      <c r="F159" s="1" t="s">
        <v>430</v>
      </c>
      <c r="G159" s="3" t="s">
        <v>323</v>
      </c>
      <c r="H159" s="1" t="str">
        <f t="shared" si="20"/>
        <v>Đồ án KC - TT Ô tô_DC3OT41</v>
      </c>
      <c r="I159" s="4">
        <f t="shared" si="18"/>
        <v>20</v>
      </c>
      <c r="J159" s="4">
        <f t="shared" si="19"/>
        <v>4</v>
      </c>
      <c r="K159" s="1">
        <v>1</v>
      </c>
      <c r="L159" s="4">
        <v>15</v>
      </c>
      <c r="M159" s="5">
        <v>429000</v>
      </c>
      <c r="N159" s="8">
        <f t="shared" si="17"/>
        <v>429000</v>
      </c>
      <c r="O159" s="4" t="s">
        <v>477</v>
      </c>
      <c r="P159" s="4"/>
    </row>
    <row r="160" spans="1:16" ht="36" customHeight="1" x14ac:dyDescent="0.25">
      <c r="A160" s="4">
        <v>157</v>
      </c>
      <c r="B160" s="1" t="s">
        <v>108</v>
      </c>
      <c r="C160" s="1" t="s">
        <v>177</v>
      </c>
      <c r="D160" s="1" t="s">
        <v>37</v>
      </c>
      <c r="E160" s="20">
        <v>888620302</v>
      </c>
      <c r="F160" s="1" t="s">
        <v>430</v>
      </c>
      <c r="G160" s="3" t="s">
        <v>323</v>
      </c>
      <c r="H160" s="1" t="str">
        <f t="shared" si="20"/>
        <v>Đồ án KC - TT Ô tô_DC3OT41</v>
      </c>
      <c r="I160" s="4">
        <f t="shared" si="18"/>
        <v>20</v>
      </c>
      <c r="J160" s="4">
        <f t="shared" si="19"/>
        <v>4</v>
      </c>
      <c r="K160" s="1">
        <v>1</v>
      </c>
      <c r="L160" s="4">
        <v>15</v>
      </c>
      <c r="M160" s="5">
        <v>429000</v>
      </c>
      <c r="N160" s="8">
        <f t="shared" si="17"/>
        <v>429000</v>
      </c>
      <c r="O160" s="4" t="s">
        <v>480</v>
      </c>
      <c r="P160" s="4"/>
    </row>
    <row r="161" spans="1:16" ht="36" customHeight="1" x14ac:dyDescent="0.25">
      <c r="A161" s="4">
        <v>158</v>
      </c>
      <c r="B161" s="1" t="s">
        <v>209</v>
      </c>
      <c r="C161" s="1" t="s">
        <v>210</v>
      </c>
      <c r="D161" s="1" t="s">
        <v>37</v>
      </c>
      <c r="E161" s="20">
        <v>329854965</v>
      </c>
      <c r="F161" s="1" t="s">
        <v>430</v>
      </c>
      <c r="G161" s="3" t="s">
        <v>323</v>
      </c>
      <c r="H161" s="1" t="str">
        <f t="shared" si="20"/>
        <v>Đồ án KC - TT Ô tô_DC3OT41</v>
      </c>
      <c r="I161" s="4">
        <f t="shared" si="18"/>
        <v>20</v>
      </c>
      <c r="J161" s="4">
        <f t="shared" si="19"/>
        <v>4</v>
      </c>
      <c r="K161" s="1">
        <v>1</v>
      </c>
      <c r="L161" s="4">
        <v>15</v>
      </c>
      <c r="M161" s="5">
        <v>429000</v>
      </c>
      <c r="N161" s="8">
        <f t="shared" si="17"/>
        <v>429000</v>
      </c>
      <c r="O161" s="4" t="s">
        <v>477</v>
      </c>
      <c r="P161" s="4"/>
    </row>
    <row r="162" spans="1:16" ht="36" customHeight="1" x14ac:dyDescent="0.25">
      <c r="A162" s="4">
        <v>159</v>
      </c>
      <c r="B162" s="1" t="s">
        <v>220</v>
      </c>
      <c r="C162" s="1" t="s">
        <v>221</v>
      </c>
      <c r="D162" s="1" t="s">
        <v>37</v>
      </c>
      <c r="E162" s="20">
        <v>838710998</v>
      </c>
      <c r="F162" s="1" t="s">
        <v>430</v>
      </c>
      <c r="G162" s="3" t="s">
        <v>323</v>
      </c>
      <c r="H162" s="1" t="str">
        <f t="shared" si="20"/>
        <v>Đồ án KC - TT Ô tô_DC3OT41</v>
      </c>
      <c r="I162" s="4">
        <f t="shared" si="18"/>
        <v>20</v>
      </c>
      <c r="J162" s="4">
        <f t="shared" si="19"/>
        <v>3</v>
      </c>
      <c r="K162" s="1">
        <v>1</v>
      </c>
      <c r="L162" s="4">
        <v>15</v>
      </c>
      <c r="M162" s="5">
        <v>429000</v>
      </c>
      <c r="N162" s="8">
        <f t="shared" si="17"/>
        <v>429000</v>
      </c>
      <c r="O162" s="4" t="s">
        <v>477</v>
      </c>
      <c r="P162" s="4"/>
    </row>
    <row r="163" spans="1:16" ht="36" customHeight="1" x14ac:dyDescent="0.25">
      <c r="A163" s="4">
        <v>160</v>
      </c>
      <c r="B163" s="1" t="s">
        <v>127</v>
      </c>
      <c r="C163" s="1" t="s">
        <v>128</v>
      </c>
      <c r="D163" s="1" t="s">
        <v>37</v>
      </c>
      <c r="E163" s="20">
        <v>388955494</v>
      </c>
      <c r="F163" s="1" t="s">
        <v>430</v>
      </c>
      <c r="G163" s="3" t="s">
        <v>323</v>
      </c>
      <c r="H163" s="1" t="str">
        <f t="shared" si="20"/>
        <v>Đồ án KC - TT Ô tô_DC3OT41</v>
      </c>
      <c r="I163" s="4">
        <f t="shared" si="18"/>
        <v>20</v>
      </c>
      <c r="J163" s="4">
        <f t="shared" si="19"/>
        <v>4</v>
      </c>
      <c r="K163" s="1">
        <v>1</v>
      </c>
      <c r="L163" s="4">
        <v>15</v>
      </c>
      <c r="M163" s="5">
        <v>429000</v>
      </c>
      <c r="N163" s="8">
        <f t="shared" si="17"/>
        <v>429000</v>
      </c>
      <c r="O163" s="4"/>
      <c r="P163" s="4"/>
    </row>
    <row r="164" spans="1:16" ht="36" customHeight="1" x14ac:dyDescent="0.25">
      <c r="A164" s="4">
        <v>161</v>
      </c>
      <c r="B164" s="1" t="s">
        <v>222</v>
      </c>
      <c r="C164" s="1" t="s">
        <v>223</v>
      </c>
      <c r="D164" s="1" t="s">
        <v>37</v>
      </c>
      <c r="E164" s="20">
        <v>855699123</v>
      </c>
      <c r="F164" s="1" t="s">
        <v>430</v>
      </c>
      <c r="G164" s="3" t="s">
        <v>323</v>
      </c>
      <c r="H164" s="1" t="str">
        <f t="shared" si="20"/>
        <v>Đồ án KC - TT Ô tô_DC3OT41</v>
      </c>
      <c r="I164" s="4">
        <f t="shared" si="18"/>
        <v>20</v>
      </c>
      <c r="J164" s="4">
        <f t="shared" si="19"/>
        <v>4</v>
      </c>
      <c r="K164" s="1">
        <v>1</v>
      </c>
      <c r="L164" s="4">
        <v>15</v>
      </c>
      <c r="M164" s="5">
        <v>429000</v>
      </c>
      <c r="N164" s="8">
        <f t="shared" si="17"/>
        <v>429000</v>
      </c>
      <c r="O164" s="4" t="s">
        <v>477</v>
      </c>
      <c r="P164" s="4"/>
    </row>
    <row r="165" spans="1:16" ht="36" customHeight="1" x14ac:dyDescent="0.25">
      <c r="A165" s="4">
        <v>162</v>
      </c>
      <c r="B165" s="1" t="s">
        <v>238</v>
      </c>
      <c r="C165" s="1" t="s">
        <v>239</v>
      </c>
      <c r="D165" s="1" t="s">
        <v>79</v>
      </c>
      <c r="E165" s="20"/>
      <c r="F165" s="1" t="s">
        <v>430</v>
      </c>
      <c r="G165" s="3" t="s">
        <v>323</v>
      </c>
      <c r="H165" s="1" t="str">
        <f t="shared" si="20"/>
        <v>Đồ án KC - TT Ô tô_DC3OT41</v>
      </c>
      <c r="I165" s="4">
        <f t="shared" si="18"/>
        <v>20</v>
      </c>
      <c r="J165" s="4">
        <f t="shared" si="19"/>
        <v>4</v>
      </c>
      <c r="K165" s="1">
        <v>1</v>
      </c>
      <c r="L165" s="4">
        <v>15</v>
      </c>
      <c r="M165" s="5">
        <v>429000</v>
      </c>
      <c r="N165" s="8">
        <f t="shared" si="17"/>
        <v>429000</v>
      </c>
      <c r="O165" s="4"/>
      <c r="P165" s="4"/>
    </row>
    <row r="166" spans="1:16" ht="36" customHeight="1" x14ac:dyDescent="0.25">
      <c r="A166" s="4">
        <v>163</v>
      </c>
      <c r="B166" s="1" t="s">
        <v>119</v>
      </c>
      <c r="C166" s="1" t="s">
        <v>120</v>
      </c>
      <c r="D166" s="1" t="s">
        <v>79</v>
      </c>
      <c r="E166" s="20">
        <v>345399688</v>
      </c>
      <c r="F166" s="1" t="s">
        <v>430</v>
      </c>
      <c r="G166" s="3" t="s">
        <v>323</v>
      </c>
      <c r="H166" s="1" t="str">
        <f t="shared" si="20"/>
        <v>Đồ án KC - TT Ô tô_DC3OT41</v>
      </c>
      <c r="I166" s="4">
        <f t="shared" si="18"/>
        <v>20</v>
      </c>
      <c r="J166" s="4">
        <f t="shared" si="19"/>
        <v>4</v>
      </c>
      <c r="K166" s="1">
        <v>1</v>
      </c>
      <c r="L166" s="4">
        <v>15</v>
      </c>
      <c r="M166" s="5">
        <v>429000</v>
      </c>
      <c r="N166" s="8">
        <f t="shared" si="17"/>
        <v>429000</v>
      </c>
      <c r="O166" s="4"/>
      <c r="P166" s="4"/>
    </row>
    <row r="167" spans="1:16" ht="36" customHeight="1" x14ac:dyDescent="0.25">
      <c r="A167" s="4">
        <v>164</v>
      </c>
      <c r="B167" s="1" t="s">
        <v>240</v>
      </c>
      <c r="C167" s="1" t="s">
        <v>241</v>
      </c>
      <c r="D167" s="1" t="s">
        <v>79</v>
      </c>
      <c r="E167" s="20"/>
      <c r="F167" s="1" t="s">
        <v>430</v>
      </c>
      <c r="G167" s="3" t="s">
        <v>323</v>
      </c>
      <c r="H167" s="1" t="str">
        <f t="shared" si="20"/>
        <v>Đồ án KC - TT Ô tô_DC3OT41</v>
      </c>
      <c r="I167" s="4">
        <f t="shared" si="18"/>
        <v>20</v>
      </c>
      <c r="J167" s="4">
        <f t="shared" si="19"/>
        <v>4</v>
      </c>
      <c r="K167" s="1">
        <v>1</v>
      </c>
      <c r="L167" s="4">
        <v>15</v>
      </c>
      <c r="M167" s="5">
        <v>429000</v>
      </c>
      <c r="N167" s="8">
        <f t="shared" si="17"/>
        <v>429000</v>
      </c>
      <c r="O167" s="4"/>
      <c r="P167" s="4"/>
    </row>
    <row r="168" spans="1:16" ht="36" customHeight="1" x14ac:dyDescent="0.25">
      <c r="A168" s="4">
        <v>165</v>
      </c>
      <c r="B168" s="1" t="s">
        <v>232</v>
      </c>
      <c r="C168" s="1" t="s">
        <v>233</v>
      </c>
      <c r="D168" s="1" t="s">
        <v>79</v>
      </c>
      <c r="E168" s="20" t="s">
        <v>369</v>
      </c>
      <c r="F168" s="1" t="s">
        <v>430</v>
      </c>
      <c r="G168" s="3" t="s">
        <v>323</v>
      </c>
      <c r="H168" s="1" t="str">
        <f t="shared" si="20"/>
        <v>Đồ án KC - TT Ô tô_DC3OT41</v>
      </c>
      <c r="I168" s="4">
        <f t="shared" si="18"/>
        <v>20</v>
      </c>
      <c r="J168" s="4">
        <f t="shared" si="19"/>
        <v>3</v>
      </c>
      <c r="K168" s="1">
        <v>1</v>
      </c>
      <c r="L168" s="4">
        <v>15</v>
      </c>
      <c r="M168" s="5">
        <v>429000</v>
      </c>
      <c r="N168" s="8">
        <f t="shared" si="17"/>
        <v>429000</v>
      </c>
      <c r="O168" s="4" t="s">
        <v>477</v>
      </c>
      <c r="P168" s="4"/>
    </row>
    <row r="169" spans="1:16" ht="36" customHeight="1" x14ac:dyDescent="0.25">
      <c r="A169" s="4">
        <v>166</v>
      </c>
      <c r="B169" s="1" t="s">
        <v>262</v>
      </c>
      <c r="C169" s="1" t="s">
        <v>263</v>
      </c>
      <c r="D169" s="1" t="s">
        <v>79</v>
      </c>
      <c r="E169" s="20" t="s">
        <v>378</v>
      </c>
      <c r="F169" s="1" t="s">
        <v>430</v>
      </c>
      <c r="G169" s="3" t="s">
        <v>323</v>
      </c>
      <c r="H169" s="1" t="str">
        <f t="shared" si="20"/>
        <v>Đồ án KC - TT Ô tô_DC3OT41</v>
      </c>
      <c r="I169" s="4">
        <f t="shared" si="18"/>
        <v>20</v>
      </c>
      <c r="J169" s="4">
        <f t="shared" si="19"/>
        <v>3</v>
      </c>
      <c r="K169" s="1">
        <v>1</v>
      </c>
      <c r="L169" s="4">
        <v>15</v>
      </c>
      <c r="M169" s="5">
        <v>429000</v>
      </c>
      <c r="N169" s="8">
        <f t="shared" si="17"/>
        <v>429000</v>
      </c>
      <c r="O169" s="4" t="s">
        <v>477</v>
      </c>
      <c r="P169" s="4"/>
    </row>
    <row r="170" spans="1:16" ht="36" customHeight="1" x14ac:dyDescent="0.25">
      <c r="A170" s="4">
        <v>167</v>
      </c>
      <c r="B170" s="1" t="s">
        <v>133</v>
      </c>
      <c r="C170" s="1" t="s">
        <v>134</v>
      </c>
      <c r="D170" s="1" t="s">
        <v>79</v>
      </c>
      <c r="E170" s="20"/>
      <c r="F170" s="1" t="s">
        <v>430</v>
      </c>
      <c r="G170" s="3" t="s">
        <v>323</v>
      </c>
      <c r="H170" s="1" t="str">
        <f t="shared" si="20"/>
        <v>Đồ án KC - TT Ô tô_DC3OT41</v>
      </c>
      <c r="I170" s="4">
        <f t="shared" si="18"/>
        <v>20</v>
      </c>
      <c r="J170" s="4">
        <f t="shared" si="19"/>
        <v>4</v>
      </c>
      <c r="K170" s="1">
        <v>1</v>
      </c>
      <c r="L170" s="4">
        <v>15</v>
      </c>
      <c r="M170" s="5">
        <v>429000</v>
      </c>
      <c r="N170" s="8">
        <f t="shared" si="17"/>
        <v>429000</v>
      </c>
      <c r="O170" s="4" t="s">
        <v>477</v>
      </c>
      <c r="P170" s="4"/>
    </row>
    <row r="171" spans="1:16" ht="36" customHeight="1" x14ac:dyDescent="0.25">
      <c r="A171" s="4">
        <v>168</v>
      </c>
      <c r="B171" s="1" t="s">
        <v>131</v>
      </c>
      <c r="C171" s="1" t="s">
        <v>132</v>
      </c>
      <c r="D171" s="1" t="s">
        <v>79</v>
      </c>
      <c r="E171" s="20"/>
      <c r="F171" s="1" t="s">
        <v>430</v>
      </c>
      <c r="G171" s="3" t="s">
        <v>323</v>
      </c>
      <c r="H171" s="1" t="str">
        <f t="shared" si="20"/>
        <v>Đồ án KC - TT Ô tô_DC3OT41</v>
      </c>
      <c r="I171" s="4">
        <f t="shared" si="18"/>
        <v>20</v>
      </c>
      <c r="J171" s="4">
        <f t="shared" si="19"/>
        <v>4</v>
      </c>
      <c r="K171" s="1">
        <v>1</v>
      </c>
      <c r="L171" s="4">
        <v>15</v>
      </c>
      <c r="M171" s="5">
        <v>429000</v>
      </c>
      <c r="N171" s="8">
        <f t="shared" si="17"/>
        <v>429000</v>
      </c>
      <c r="O171" s="4" t="s">
        <v>477</v>
      </c>
      <c r="P171" s="4"/>
    </row>
    <row r="172" spans="1:16" ht="36" customHeight="1" x14ac:dyDescent="0.25">
      <c r="A172" s="4">
        <v>169</v>
      </c>
      <c r="B172" s="1" t="s">
        <v>394</v>
      </c>
      <c r="C172" s="1" t="s">
        <v>242</v>
      </c>
      <c r="D172" s="1" t="s">
        <v>79</v>
      </c>
      <c r="E172" s="20" t="s">
        <v>371</v>
      </c>
      <c r="F172" s="1" t="s">
        <v>430</v>
      </c>
      <c r="G172" s="3" t="s">
        <v>323</v>
      </c>
      <c r="H172" s="1" t="str">
        <f t="shared" si="20"/>
        <v>Đồ án KC - TT Ô tô_DC3OT41</v>
      </c>
      <c r="I172" s="4">
        <f t="shared" si="18"/>
        <v>20</v>
      </c>
      <c r="J172" s="4">
        <f t="shared" si="19"/>
        <v>4</v>
      </c>
      <c r="K172" s="1">
        <v>1</v>
      </c>
      <c r="L172" s="4">
        <v>15</v>
      </c>
      <c r="M172" s="5">
        <v>429000</v>
      </c>
      <c r="N172" s="8">
        <f t="shared" si="17"/>
        <v>429000</v>
      </c>
      <c r="O172" s="4"/>
      <c r="P172" s="4"/>
    </row>
    <row r="173" spans="1:16" ht="36" customHeight="1" x14ac:dyDescent="0.25">
      <c r="A173" s="4">
        <v>170</v>
      </c>
      <c r="B173" s="1" t="s">
        <v>252</v>
      </c>
      <c r="C173" s="1" t="s">
        <v>253</v>
      </c>
      <c r="D173" s="1" t="s">
        <v>12</v>
      </c>
      <c r="E173" s="20"/>
      <c r="F173" s="1" t="s">
        <v>43</v>
      </c>
      <c r="G173" s="3" t="s">
        <v>44</v>
      </c>
      <c r="H173" s="1" t="str">
        <f t="shared" si="20"/>
        <v>Đồ án lý thuyết ô tô_DC2OT71</v>
      </c>
      <c r="I173" s="4">
        <f t="shared" si="18"/>
        <v>31</v>
      </c>
      <c r="J173" s="4">
        <f t="shared" si="19"/>
        <v>3</v>
      </c>
      <c r="K173" s="1">
        <v>1</v>
      </c>
      <c r="L173" s="4">
        <v>15</v>
      </c>
      <c r="M173" s="5">
        <v>429000</v>
      </c>
      <c r="N173" s="8">
        <f t="shared" si="17"/>
        <v>429000</v>
      </c>
      <c r="O173" s="4"/>
      <c r="P173" s="4"/>
    </row>
    <row r="174" spans="1:16" ht="36" customHeight="1" x14ac:dyDescent="0.25">
      <c r="A174" s="4"/>
      <c r="B174" s="12" t="s">
        <v>481</v>
      </c>
      <c r="C174" s="12" t="s">
        <v>482</v>
      </c>
      <c r="D174" s="12" t="s">
        <v>79</v>
      </c>
      <c r="E174" s="13" t="s">
        <v>483</v>
      </c>
      <c r="F174" s="1" t="s">
        <v>43</v>
      </c>
      <c r="G174" s="3" t="s">
        <v>44</v>
      </c>
      <c r="H174" s="1" t="str">
        <f t="shared" ref="H174" si="21">F174&amp;"_"&amp;(G174)</f>
        <v>Đồ án lý thuyết ô tô_DC2OT71</v>
      </c>
      <c r="I174" s="4">
        <f t="shared" si="18"/>
        <v>31</v>
      </c>
      <c r="J174" s="4">
        <f t="shared" si="19"/>
        <v>4</v>
      </c>
      <c r="K174" s="1">
        <v>1</v>
      </c>
      <c r="L174" s="4">
        <v>15</v>
      </c>
      <c r="M174" s="5">
        <v>429000</v>
      </c>
      <c r="N174" s="8">
        <f t="shared" ref="N174" si="22">K174*M174</f>
        <v>429000</v>
      </c>
      <c r="O174" s="4" t="s">
        <v>477</v>
      </c>
      <c r="P174" s="4"/>
    </row>
    <row r="175" spans="1:16" ht="36" customHeight="1" x14ac:dyDescent="0.25">
      <c r="A175" s="4">
        <v>171</v>
      </c>
      <c r="B175" s="1" t="s">
        <v>45</v>
      </c>
      <c r="C175" s="1" t="s">
        <v>124</v>
      </c>
      <c r="D175" s="1" t="s">
        <v>33</v>
      </c>
      <c r="E175" s="20" t="s">
        <v>46</v>
      </c>
      <c r="F175" s="1" t="s">
        <v>43</v>
      </c>
      <c r="G175" s="3" t="s">
        <v>44</v>
      </c>
      <c r="H175" s="1" t="str">
        <f t="shared" si="20"/>
        <v>Đồ án lý thuyết ô tô_DC2OT71</v>
      </c>
      <c r="I175" s="4">
        <f t="shared" si="18"/>
        <v>31</v>
      </c>
      <c r="J175" s="4">
        <f t="shared" si="19"/>
        <v>5</v>
      </c>
      <c r="K175" s="1">
        <v>1</v>
      </c>
      <c r="L175" s="4">
        <v>15</v>
      </c>
      <c r="M175" s="5">
        <v>429000</v>
      </c>
      <c r="N175" s="8">
        <f t="shared" si="17"/>
        <v>429000</v>
      </c>
      <c r="O175" s="4"/>
      <c r="P175" s="4"/>
    </row>
    <row r="176" spans="1:16" ht="36" customHeight="1" x14ac:dyDescent="0.25">
      <c r="A176" s="4">
        <v>172</v>
      </c>
      <c r="B176" s="1" t="s">
        <v>194</v>
      </c>
      <c r="C176" s="1" t="s">
        <v>195</v>
      </c>
      <c r="D176" s="1" t="s">
        <v>19</v>
      </c>
      <c r="E176" s="20">
        <v>342985786</v>
      </c>
      <c r="F176" s="1" t="s">
        <v>43</v>
      </c>
      <c r="G176" s="3" t="s">
        <v>44</v>
      </c>
      <c r="H176" s="1" t="str">
        <f t="shared" si="20"/>
        <v>Đồ án lý thuyết ô tô_DC2OT71</v>
      </c>
      <c r="I176" s="4">
        <f t="shared" si="18"/>
        <v>31</v>
      </c>
      <c r="J176" s="4">
        <f t="shared" si="19"/>
        <v>3</v>
      </c>
      <c r="K176" s="1">
        <v>1</v>
      </c>
      <c r="L176" s="4">
        <v>15</v>
      </c>
      <c r="M176" s="5">
        <v>429000</v>
      </c>
      <c r="N176" s="8">
        <f t="shared" si="17"/>
        <v>429000</v>
      </c>
      <c r="O176" s="4" t="s">
        <v>477</v>
      </c>
      <c r="P176" s="4"/>
    </row>
    <row r="177" spans="1:16" ht="36" customHeight="1" x14ac:dyDescent="0.25">
      <c r="A177" s="4">
        <v>173</v>
      </c>
      <c r="B177" s="1" t="s">
        <v>66</v>
      </c>
      <c r="C177" s="1" t="s">
        <v>89</v>
      </c>
      <c r="D177" s="1" t="s">
        <v>19</v>
      </c>
      <c r="E177" s="20">
        <v>849487034</v>
      </c>
      <c r="F177" s="1" t="s">
        <v>43</v>
      </c>
      <c r="G177" s="3" t="s">
        <v>44</v>
      </c>
      <c r="H177" s="1" t="str">
        <f t="shared" si="20"/>
        <v>Đồ án lý thuyết ô tô_DC2OT71</v>
      </c>
      <c r="I177" s="4">
        <f t="shared" si="18"/>
        <v>31</v>
      </c>
      <c r="J177" s="4">
        <f t="shared" si="19"/>
        <v>2</v>
      </c>
      <c r="K177" s="1">
        <v>1</v>
      </c>
      <c r="L177" s="4">
        <v>15</v>
      </c>
      <c r="M177" s="5">
        <v>429000</v>
      </c>
      <c r="N177" s="8">
        <f t="shared" si="17"/>
        <v>429000</v>
      </c>
      <c r="O177" s="4" t="s">
        <v>477</v>
      </c>
      <c r="P177" s="4"/>
    </row>
    <row r="178" spans="1:16" ht="36" customHeight="1" x14ac:dyDescent="0.25">
      <c r="A178" s="4">
        <v>174</v>
      </c>
      <c r="B178" s="1" t="s">
        <v>108</v>
      </c>
      <c r="C178" s="1" t="s">
        <v>177</v>
      </c>
      <c r="D178" s="1" t="s">
        <v>37</v>
      </c>
      <c r="E178" s="20">
        <v>888620302</v>
      </c>
      <c r="F178" s="1" t="s">
        <v>43</v>
      </c>
      <c r="G178" s="3" t="s">
        <v>44</v>
      </c>
      <c r="H178" s="1" t="str">
        <f t="shared" si="20"/>
        <v>Đồ án lý thuyết ô tô_DC2OT71</v>
      </c>
      <c r="I178" s="4">
        <f t="shared" si="18"/>
        <v>31</v>
      </c>
      <c r="J178" s="4">
        <f t="shared" si="19"/>
        <v>4</v>
      </c>
      <c r="K178" s="1">
        <v>1</v>
      </c>
      <c r="L178" s="4">
        <v>15</v>
      </c>
      <c r="M178" s="5">
        <v>429000</v>
      </c>
      <c r="N178" s="8">
        <f t="shared" si="17"/>
        <v>429000</v>
      </c>
      <c r="O178" s="4" t="s">
        <v>480</v>
      </c>
      <c r="P178" s="4"/>
    </row>
    <row r="179" spans="1:16" ht="36" customHeight="1" x14ac:dyDescent="0.25">
      <c r="A179" s="4">
        <v>175</v>
      </c>
      <c r="B179" s="1" t="s">
        <v>209</v>
      </c>
      <c r="C179" s="1" t="s">
        <v>210</v>
      </c>
      <c r="D179" s="1" t="s">
        <v>37</v>
      </c>
      <c r="E179" s="20">
        <v>329854965</v>
      </c>
      <c r="F179" s="1" t="s">
        <v>43</v>
      </c>
      <c r="G179" s="3" t="s">
        <v>44</v>
      </c>
      <c r="H179" s="1" t="str">
        <f t="shared" si="20"/>
        <v>Đồ án lý thuyết ô tô_DC2OT71</v>
      </c>
      <c r="I179" s="4">
        <f t="shared" si="18"/>
        <v>31</v>
      </c>
      <c r="J179" s="4">
        <f t="shared" si="19"/>
        <v>4</v>
      </c>
      <c r="K179" s="1">
        <v>1</v>
      </c>
      <c r="L179" s="4">
        <v>15</v>
      </c>
      <c r="M179" s="5">
        <v>429000</v>
      </c>
      <c r="N179" s="8">
        <f t="shared" si="17"/>
        <v>429000</v>
      </c>
      <c r="O179" s="4" t="s">
        <v>477</v>
      </c>
      <c r="P179" s="4"/>
    </row>
    <row r="180" spans="1:16" ht="36" customHeight="1" x14ac:dyDescent="0.25">
      <c r="A180" s="4">
        <v>176</v>
      </c>
      <c r="B180" s="1" t="s">
        <v>180</v>
      </c>
      <c r="C180" s="1" t="s">
        <v>181</v>
      </c>
      <c r="D180" s="1" t="s">
        <v>37</v>
      </c>
      <c r="E180" s="20" t="s">
        <v>364</v>
      </c>
      <c r="F180" s="1" t="s">
        <v>43</v>
      </c>
      <c r="G180" s="3" t="s">
        <v>44</v>
      </c>
      <c r="H180" s="1" t="str">
        <f t="shared" si="20"/>
        <v>Đồ án lý thuyết ô tô_DC2OT71</v>
      </c>
      <c r="I180" s="4">
        <f t="shared" si="18"/>
        <v>31</v>
      </c>
      <c r="J180" s="4">
        <f t="shared" si="19"/>
        <v>4</v>
      </c>
      <c r="K180" s="1">
        <v>1</v>
      </c>
      <c r="L180" s="4">
        <v>15</v>
      </c>
      <c r="M180" s="5">
        <v>429000</v>
      </c>
      <c r="N180" s="8">
        <f t="shared" si="17"/>
        <v>429000</v>
      </c>
      <c r="O180" s="19" t="s">
        <v>477</v>
      </c>
      <c r="P180" s="4"/>
    </row>
    <row r="181" spans="1:16" ht="36" customHeight="1" x14ac:dyDescent="0.25">
      <c r="A181" s="4">
        <v>177</v>
      </c>
      <c r="B181" s="1" t="s">
        <v>196</v>
      </c>
      <c r="C181" s="1" t="s">
        <v>197</v>
      </c>
      <c r="D181" s="1" t="s">
        <v>37</v>
      </c>
      <c r="E181" s="20">
        <v>353754095</v>
      </c>
      <c r="F181" s="1" t="s">
        <v>43</v>
      </c>
      <c r="G181" s="3" t="s">
        <v>44</v>
      </c>
      <c r="H181" s="1" t="str">
        <f t="shared" si="20"/>
        <v>Đồ án lý thuyết ô tô_DC2OT71</v>
      </c>
      <c r="I181" s="4">
        <f t="shared" si="18"/>
        <v>31</v>
      </c>
      <c r="J181" s="4">
        <f t="shared" si="19"/>
        <v>2</v>
      </c>
      <c r="K181" s="1">
        <v>1</v>
      </c>
      <c r="L181" s="4">
        <v>15</v>
      </c>
      <c r="M181" s="5">
        <v>429000</v>
      </c>
      <c r="N181" s="8">
        <f t="shared" si="17"/>
        <v>429000</v>
      </c>
      <c r="O181" s="4" t="s">
        <v>463</v>
      </c>
      <c r="P181" s="4"/>
    </row>
    <row r="182" spans="1:16" ht="36" customHeight="1" x14ac:dyDescent="0.25">
      <c r="A182" s="4">
        <v>178</v>
      </c>
      <c r="B182" s="1" t="s">
        <v>215</v>
      </c>
      <c r="C182" s="1" t="s">
        <v>216</v>
      </c>
      <c r="D182" s="1" t="s">
        <v>37</v>
      </c>
      <c r="E182" s="20">
        <v>971996477</v>
      </c>
      <c r="F182" s="1" t="s">
        <v>43</v>
      </c>
      <c r="G182" s="3" t="s">
        <v>44</v>
      </c>
      <c r="H182" s="1" t="str">
        <f t="shared" si="20"/>
        <v>Đồ án lý thuyết ô tô_DC2OT71</v>
      </c>
      <c r="I182" s="4">
        <f t="shared" si="18"/>
        <v>31</v>
      </c>
      <c r="J182" s="4">
        <f t="shared" si="19"/>
        <v>2</v>
      </c>
      <c r="K182" s="1">
        <v>1</v>
      </c>
      <c r="L182" s="4">
        <v>15</v>
      </c>
      <c r="M182" s="5">
        <v>429000</v>
      </c>
      <c r="N182" s="8">
        <f t="shared" si="17"/>
        <v>429000</v>
      </c>
      <c r="O182" s="19"/>
      <c r="P182" s="4"/>
    </row>
    <row r="183" spans="1:16" ht="36" customHeight="1" x14ac:dyDescent="0.25">
      <c r="A183" s="4">
        <v>179</v>
      </c>
      <c r="B183" s="1" t="s">
        <v>178</v>
      </c>
      <c r="C183" s="1" t="s">
        <v>179</v>
      </c>
      <c r="D183" s="1" t="s">
        <v>37</v>
      </c>
      <c r="E183" s="20">
        <v>386670845</v>
      </c>
      <c r="F183" s="1" t="s">
        <v>43</v>
      </c>
      <c r="G183" s="3" t="s">
        <v>44</v>
      </c>
      <c r="H183" s="1" t="str">
        <f t="shared" si="20"/>
        <v>Đồ án lý thuyết ô tô_DC2OT71</v>
      </c>
      <c r="I183" s="4">
        <f t="shared" si="18"/>
        <v>31</v>
      </c>
      <c r="J183" s="4">
        <f t="shared" si="19"/>
        <v>4</v>
      </c>
      <c r="K183" s="1">
        <v>1</v>
      </c>
      <c r="L183" s="4">
        <v>15</v>
      </c>
      <c r="M183" s="5">
        <v>429000</v>
      </c>
      <c r="N183" s="8">
        <f t="shared" si="17"/>
        <v>429000</v>
      </c>
      <c r="O183" s="19" t="s">
        <v>477</v>
      </c>
      <c r="P183" s="4"/>
    </row>
    <row r="184" spans="1:16" ht="36" customHeight="1" x14ac:dyDescent="0.25">
      <c r="A184" s="4">
        <v>180</v>
      </c>
      <c r="B184" s="1" t="s">
        <v>224</v>
      </c>
      <c r="C184" s="1" t="s">
        <v>225</v>
      </c>
      <c r="D184" s="1" t="s">
        <v>37</v>
      </c>
      <c r="E184" s="20">
        <v>387534318</v>
      </c>
      <c r="F184" s="1" t="s">
        <v>43</v>
      </c>
      <c r="G184" s="3" t="s">
        <v>44</v>
      </c>
      <c r="H184" s="1" t="str">
        <f t="shared" si="20"/>
        <v>Đồ án lý thuyết ô tô_DC2OT71</v>
      </c>
      <c r="I184" s="4">
        <f t="shared" si="18"/>
        <v>31</v>
      </c>
      <c r="J184" s="4">
        <f t="shared" si="19"/>
        <v>2</v>
      </c>
      <c r="K184" s="1">
        <v>1</v>
      </c>
      <c r="L184" s="4">
        <v>15</v>
      </c>
      <c r="M184" s="5">
        <v>429000</v>
      </c>
      <c r="N184" s="8">
        <f t="shared" si="17"/>
        <v>429000</v>
      </c>
      <c r="O184" s="19"/>
      <c r="P184" s="4"/>
    </row>
    <row r="185" spans="1:16" ht="36" customHeight="1" x14ac:dyDescent="0.25">
      <c r="A185" s="4">
        <v>181</v>
      </c>
      <c r="B185" s="1" t="s">
        <v>109</v>
      </c>
      <c r="C185" s="1" t="s">
        <v>208</v>
      </c>
      <c r="D185" s="1" t="s">
        <v>37</v>
      </c>
      <c r="E185" s="20">
        <v>374783533</v>
      </c>
      <c r="F185" s="1" t="s">
        <v>43</v>
      </c>
      <c r="G185" s="3" t="s">
        <v>44</v>
      </c>
      <c r="H185" s="1" t="str">
        <f t="shared" si="20"/>
        <v>Đồ án lý thuyết ô tô_DC2OT71</v>
      </c>
      <c r="I185" s="4">
        <f t="shared" si="18"/>
        <v>31</v>
      </c>
      <c r="J185" s="4">
        <f t="shared" si="19"/>
        <v>2</v>
      </c>
      <c r="K185" s="1">
        <v>1</v>
      </c>
      <c r="L185" s="4">
        <v>15</v>
      </c>
      <c r="M185" s="5">
        <v>429000</v>
      </c>
      <c r="N185" s="8">
        <f t="shared" si="17"/>
        <v>429000</v>
      </c>
      <c r="O185" s="4"/>
      <c r="P185" s="4"/>
    </row>
    <row r="186" spans="1:16" ht="36" customHeight="1" x14ac:dyDescent="0.25">
      <c r="A186" s="4">
        <v>182</v>
      </c>
      <c r="B186" s="1" t="s">
        <v>110</v>
      </c>
      <c r="C186" s="1" t="s">
        <v>217</v>
      </c>
      <c r="D186" s="1" t="s">
        <v>37</v>
      </c>
      <c r="E186" s="20">
        <v>829103402</v>
      </c>
      <c r="F186" s="1" t="s">
        <v>43</v>
      </c>
      <c r="G186" s="3" t="s">
        <v>44</v>
      </c>
      <c r="H186" s="1" t="str">
        <f t="shared" si="20"/>
        <v>Đồ án lý thuyết ô tô_DC2OT71</v>
      </c>
      <c r="I186" s="4">
        <f t="shared" si="18"/>
        <v>31</v>
      </c>
      <c r="J186" s="4">
        <f t="shared" si="19"/>
        <v>2</v>
      </c>
      <c r="K186" s="1">
        <v>1</v>
      </c>
      <c r="L186" s="4">
        <v>15</v>
      </c>
      <c r="M186" s="5">
        <v>429000</v>
      </c>
      <c r="N186" s="8">
        <f t="shared" si="17"/>
        <v>429000</v>
      </c>
      <c r="O186" s="19" t="s">
        <v>477</v>
      </c>
      <c r="P186" s="4"/>
    </row>
    <row r="187" spans="1:16" ht="36" customHeight="1" x14ac:dyDescent="0.25">
      <c r="A187" s="4">
        <v>183</v>
      </c>
      <c r="B187" s="1" t="s">
        <v>310</v>
      </c>
      <c r="C187" s="1" t="s">
        <v>311</v>
      </c>
      <c r="D187" s="1" t="s">
        <v>37</v>
      </c>
      <c r="E187" s="20"/>
      <c r="F187" s="1" t="s">
        <v>43</v>
      </c>
      <c r="G187" s="3" t="s">
        <v>44</v>
      </c>
      <c r="H187" s="1" t="str">
        <f t="shared" si="20"/>
        <v>Đồ án lý thuyết ô tô_DC2OT71</v>
      </c>
      <c r="I187" s="4">
        <f t="shared" si="18"/>
        <v>31</v>
      </c>
      <c r="J187" s="4">
        <f t="shared" si="19"/>
        <v>3</v>
      </c>
      <c r="K187" s="1">
        <v>1</v>
      </c>
      <c r="L187" s="4">
        <v>15</v>
      </c>
      <c r="M187" s="5">
        <v>429000</v>
      </c>
      <c r="N187" s="8">
        <f t="shared" ref="N187:N249" si="23">K187*M187</f>
        <v>429000</v>
      </c>
      <c r="O187" s="19"/>
      <c r="P187" s="4"/>
    </row>
    <row r="188" spans="1:16" ht="36" customHeight="1" x14ac:dyDescent="0.25">
      <c r="A188" s="4">
        <v>184</v>
      </c>
      <c r="B188" s="1" t="s">
        <v>211</v>
      </c>
      <c r="C188" s="1" t="s">
        <v>212</v>
      </c>
      <c r="D188" s="1" t="s">
        <v>37</v>
      </c>
      <c r="E188" s="20">
        <v>342265350</v>
      </c>
      <c r="F188" s="1" t="s">
        <v>43</v>
      </c>
      <c r="G188" s="3" t="s">
        <v>44</v>
      </c>
      <c r="H188" s="1" t="str">
        <f t="shared" si="20"/>
        <v>Đồ án lý thuyết ô tô_DC2OT71</v>
      </c>
      <c r="I188" s="4">
        <f t="shared" si="18"/>
        <v>31</v>
      </c>
      <c r="J188" s="4">
        <f t="shared" si="19"/>
        <v>3</v>
      </c>
      <c r="K188" s="1">
        <v>1</v>
      </c>
      <c r="L188" s="4">
        <v>15</v>
      </c>
      <c r="M188" s="5">
        <v>429000</v>
      </c>
      <c r="N188" s="8">
        <f t="shared" si="23"/>
        <v>429000</v>
      </c>
      <c r="O188" s="4" t="s">
        <v>477</v>
      </c>
      <c r="P188" s="4"/>
    </row>
    <row r="189" spans="1:16" ht="36" customHeight="1" x14ac:dyDescent="0.25">
      <c r="A189" s="4">
        <v>185</v>
      </c>
      <c r="B189" s="1" t="s">
        <v>258</v>
      </c>
      <c r="C189" s="1" t="s">
        <v>259</v>
      </c>
      <c r="D189" s="1" t="s">
        <v>37</v>
      </c>
      <c r="E189" s="20">
        <v>869294688</v>
      </c>
      <c r="F189" s="1" t="s">
        <v>43</v>
      </c>
      <c r="G189" s="3" t="s">
        <v>44</v>
      </c>
      <c r="H189" s="1" t="str">
        <f t="shared" si="20"/>
        <v>Đồ án lý thuyết ô tô_DC2OT71</v>
      </c>
      <c r="I189" s="4">
        <f t="shared" si="18"/>
        <v>31</v>
      </c>
      <c r="J189" s="4">
        <f t="shared" si="19"/>
        <v>2</v>
      </c>
      <c r="K189" s="1">
        <v>1</v>
      </c>
      <c r="L189" s="4">
        <v>15</v>
      </c>
      <c r="M189" s="5">
        <v>429000</v>
      </c>
      <c r="N189" s="8">
        <f t="shared" si="23"/>
        <v>429000</v>
      </c>
      <c r="O189" s="19"/>
      <c r="P189" s="4"/>
    </row>
    <row r="190" spans="1:16" ht="36" customHeight="1" x14ac:dyDescent="0.25">
      <c r="A190" s="4">
        <v>186</v>
      </c>
      <c r="B190" s="1" t="s">
        <v>218</v>
      </c>
      <c r="C190" s="1" t="s">
        <v>219</v>
      </c>
      <c r="D190" s="1" t="s">
        <v>37</v>
      </c>
      <c r="E190" s="20">
        <v>971276120</v>
      </c>
      <c r="F190" s="1" t="s">
        <v>43</v>
      </c>
      <c r="G190" s="3" t="s">
        <v>44</v>
      </c>
      <c r="H190" s="1" t="str">
        <f t="shared" si="20"/>
        <v>Đồ án lý thuyết ô tô_DC2OT71</v>
      </c>
      <c r="I190" s="4">
        <f t="shared" si="18"/>
        <v>31</v>
      </c>
      <c r="J190" s="4">
        <f t="shared" si="19"/>
        <v>2</v>
      </c>
      <c r="K190" s="1">
        <v>1</v>
      </c>
      <c r="L190" s="4">
        <v>15</v>
      </c>
      <c r="M190" s="5">
        <v>429000</v>
      </c>
      <c r="N190" s="8">
        <f t="shared" si="23"/>
        <v>429000</v>
      </c>
      <c r="O190" s="19"/>
      <c r="P190" s="4"/>
    </row>
    <row r="191" spans="1:16" ht="36" customHeight="1" x14ac:dyDescent="0.25">
      <c r="A191" s="4">
        <v>187</v>
      </c>
      <c r="B191" s="1" t="s">
        <v>127</v>
      </c>
      <c r="C191" s="1" t="s">
        <v>128</v>
      </c>
      <c r="D191" s="1" t="s">
        <v>37</v>
      </c>
      <c r="E191" s="20">
        <v>388955494</v>
      </c>
      <c r="F191" s="1" t="s">
        <v>43</v>
      </c>
      <c r="G191" s="3" t="s">
        <v>44</v>
      </c>
      <c r="H191" s="1" t="str">
        <f t="shared" si="20"/>
        <v>Đồ án lý thuyết ô tô_DC2OT71</v>
      </c>
      <c r="I191" s="4">
        <f t="shared" si="18"/>
        <v>31</v>
      </c>
      <c r="J191" s="4">
        <f t="shared" si="19"/>
        <v>4</v>
      </c>
      <c r="K191" s="1">
        <v>1</v>
      </c>
      <c r="L191" s="4">
        <v>15</v>
      </c>
      <c r="M191" s="5">
        <v>429000</v>
      </c>
      <c r="N191" s="8">
        <f t="shared" si="23"/>
        <v>429000</v>
      </c>
      <c r="O191" s="4"/>
      <c r="P191" s="4"/>
    </row>
    <row r="192" spans="1:16" ht="36" customHeight="1" x14ac:dyDescent="0.25">
      <c r="A192" s="4">
        <v>188</v>
      </c>
      <c r="B192" s="1" t="s">
        <v>204</v>
      </c>
      <c r="C192" s="1" t="s">
        <v>205</v>
      </c>
      <c r="D192" s="1" t="s">
        <v>37</v>
      </c>
      <c r="E192" s="20">
        <v>969136128</v>
      </c>
      <c r="F192" s="1" t="s">
        <v>43</v>
      </c>
      <c r="G192" s="3" t="s">
        <v>44</v>
      </c>
      <c r="H192" s="1" t="str">
        <f t="shared" si="20"/>
        <v>Đồ án lý thuyết ô tô_DC2OT71</v>
      </c>
      <c r="I192" s="4">
        <f t="shared" si="18"/>
        <v>31</v>
      </c>
      <c r="J192" s="4">
        <f t="shared" si="19"/>
        <v>4</v>
      </c>
      <c r="K192" s="1">
        <v>1</v>
      </c>
      <c r="L192" s="4">
        <v>15</v>
      </c>
      <c r="M192" s="5">
        <v>429000</v>
      </c>
      <c r="N192" s="8">
        <f t="shared" si="23"/>
        <v>429000</v>
      </c>
      <c r="O192" s="4" t="s">
        <v>477</v>
      </c>
      <c r="P192" s="4"/>
    </row>
    <row r="193" spans="1:16" ht="36" customHeight="1" x14ac:dyDescent="0.25">
      <c r="A193" s="4">
        <v>189</v>
      </c>
      <c r="B193" s="1" t="s">
        <v>213</v>
      </c>
      <c r="C193" s="1" t="s">
        <v>214</v>
      </c>
      <c r="D193" s="1" t="s">
        <v>37</v>
      </c>
      <c r="E193" s="20">
        <v>978277925</v>
      </c>
      <c r="F193" s="1" t="s">
        <v>43</v>
      </c>
      <c r="G193" s="3" t="s">
        <v>44</v>
      </c>
      <c r="H193" s="1" t="str">
        <f t="shared" si="20"/>
        <v>Đồ án lý thuyết ô tô_DC2OT71</v>
      </c>
      <c r="I193" s="4">
        <f t="shared" si="18"/>
        <v>31</v>
      </c>
      <c r="J193" s="4">
        <f t="shared" si="19"/>
        <v>2</v>
      </c>
      <c r="K193" s="1">
        <v>1</v>
      </c>
      <c r="L193" s="4">
        <v>15</v>
      </c>
      <c r="M193" s="5">
        <v>429000</v>
      </c>
      <c r="N193" s="8">
        <f t="shared" si="23"/>
        <v>429000</v>
      </c>
      <c r="O193" s="19" t="s">
        <v>477</v>
      </c>
      <c r="P193" s="4"/>
    </row>
    <row r="194" spans="1:16" ht="36" customHeight="1" x14ac:dyDescent="0.25">
      <c r="A194" s="4">
        <v>190</v>
      </c>
      <c r="B194" s="1" t="s">
        <v>206</v>
      </c>
      <c r="C194" s="1" t="s">
        <v>207</v>
      </c>
      <c r="D194" s="1" t="s">
        <v>37</v>
      </c>
      <c r="E194" s="20">
        <v>899811573</v>
      </c>
      <c r="F194" s="1" t="s">
        <v>43</v>
      </c>
      <c r="G194" s="3" t="s">
        <v>44</v>
      </c>
      <c r="H194" s="1" t="str">
        <f t="shared" si="20"/>
        <v>Đồ án lý thuyết ô tô_DC2OT71</v>
      </c>
      <c r="I194" s="4">
        <f t="shared" si="18"/>
        <v>31</v>
      </c>
      <c r="J194" s="4">
        <f t="shared" si="19"/>
        <v>4</v>
      </c>
      <c r="K194" s="1">
        <v>1</v>
      </c>
      <c r="L194" s="4">
        <v>15</v>
      </c>
      <c r="M194" s="5">
        <v>429000</v>
      </c>
      <c r="N194" s="8">
        <f t="shared" si="23"/>
        <v>429000</v>
      </c>
      <c r="O194" s="4" t="s">
        <v>463</v>
      </c>
      <c r="P194" s="4"/>
    </row>
    <row r="195" spans="1:16" ht="36" customHeight="1" x14ac:dyDescent="0.25">
      <c r="A195" s="4">
        <v>191</v>
      </c>
      <c r="B195" s="1" t="s">
        <v>222</v>
      </c>
      <c r="C195" s="1" t="s">
        <v>223</v>
      </c>
      <c r="D195" s="1" t="s">
        <v>37</v>
      </c>
      <c r="E195" s="20">
        <v>855699123</v>
      </c>
      <c r="F195" s="1" t="s">
        <v>43</v>
      </c>
      <c r="G195" s="3" t="s">
        <v>44</v>
      </c>
      <c r="H195" s="1" t="str">
        <f t="shared" si="20"/>
        <v>Đồ án lý thuyết ô tô_DC2OT71</v>
      </c>
      <c r="I195" s="4">
        <f t="shared" ref="I195:I226" si="24">COUNTIF($G$3:$G$408,G195)</f>
        <v>31</v>
      </c>
      <c r="J195" s="4">
        <f t="shared" ref="J195:J226" si="25">COUNTIF($B$3:$B$462,B195)</f>
        <v>4</v>
      </c>
      <c r="K195" s="1">
        <v>1</v>
      </c>
      <c r="L195" s="4">
        <v>15</v>
      </c>
      <c r="M195" s="5">
        <v>429000</v>
      </c>
      <c r="N195" s="8">
        <f t="shared" si="23"/>
        <v>429000</v>
      </c>
      <c r="O195" s="19" t="s">
        <v>477</v>
      </c>
      <c r="P195" s="4"/>
    </row>
    <row r="196" spans="1:16" ht="36" customHeight="1" x14ac:dyDescent="0.25">
      <c r="A196" s="4">
        <v>192</v>
      </c>
      <c r="B196" s="1" t="s">
        <v>198</v>
      </c>
      <c r="C196" s="1" t="s">
        <v>199</v>
      </c>
      <c r="D196" s="1" t="s">
        <v>37</v>
      </c>
      <c r="E196" s="20">
        <v>899803825</v>
      </c>
      <c r="F196" s="1" t="s">
        <v>43</v>
      </c>
      <c r="G196" s="3" t="s">
        <v>44</v>
      </c>
      <c r="H196" s="1" t="str">
        <f t="shared" si="20"/>
        <v>Đồ án lý thuyết ô tô_DC2OT71</v>
      </c>
      <c r="I196" s="4">
        <f t="shared" si="24"/>
        <v>31</v>
      </c>
      <c r="J196" s="4">
        <f t="shared" si="25"/>
        <v>4</v>
      </c>
      <c r="K196" s="1">
        <v>1</v>
      </c>
      <c r="L196" s="4">
        <v>15</v>
      </c>
      <c r="M196" s="5">
        <v>429000</v>
      </c>
      <c r="N196" s="8">
        <f t="shared" si="23"/>
        <v>429000</v>
      </c>
      <c r="O196" s="4" t="s">
        <v>477</v>
      </c>
      <c r="P196" s="4"/>
    </row>
    <row r="197" spans="1:16" ht="36" customHeight="1" x14ac:dyDescent="0.25">
      <c r="A197" s="4">
        <v>193</v>
      </c>
      <c r="B197" s="1" t="s">
        <v>238</v>
      </c>
      <c r="C197" s="1" t="s">
        <v>239</v>
      </c>
      <c r="D197" s="1" t="s">
        <v>79</v>
      </c>
      <c r="E197" s="20"/>
      <c r="F197" s="1" t="s">
        <v>43</v>
      </c>
      <c r="G197" s="3" t="s">
        <v>44</v>
      </c>
      <c r="H197" s="1" t="str">
        <f t="shared" si="20"/>
        <v>Đồ án lý thuyết ô tô_DC2OT71</v>
      </c>
      <c r="I197" s="4">
        <f t="shared" si="24"/>
        <v>31</v>
      </c>
      <c r="J197" s="4">
        <f t="shared" si="25"/>
        <v>4</v>
      </c>
      <c r="K197" s="1">
        <v>1</v>
      </c>
      <c r="L197" s="4">
        <v>15</v>
      </c>
      <c r="M197" s="5">
        <v>429000</v>
      </c>
      <c r="N197" s="8">
        <f t="shared" si="23"/>
        <v>429000</v>
      </c>
      <c r="O197" s="19"/>
      <c r="P197" s="4"/>
    </row>
    <row r="198" spans="1:16" ht="36" customHeight="1" x14ac:dyDescent="0.25">
      <c r="A198" s="4">
        <v>194</v>
      </c>
      <c r="B198" s="1" t="s">
        <v>119</v>
      </c>
      <c r="C198" s="1" t="s">
        <v>120</v>
      </c>
      <c r="D198" s="1" t="s">
        <v>79</v>
      </c>
      <c r="E198" s="20">
        <v>345399688</v>
      </c>
      <c r="F198" s="1" t="s">
        <v>43</v>
      </c>
      <c r="G198" s="3" t="s">
        <v>44</v>
      </c>
      <c r="H198" s="1" t="str">
        <f t="shared" si="20"/>
        <v>Đồ án lý thuyết ô tô_DC2OT71</v>
      </c>
      <c r="I198" s="4">
        <f t="shared" si="24"/>
        <v>31</v>
      </c>
      <c r="J198" s="4">
        <f t="shared" si="25"/>
        <v>4</v>
      </c>
      <c r="K198" s="1">
        <v>1</v>
      </c>
      <c r="L198" s="4">
        <v>15</v>
      </c>
      <c r="M198" s="5">
        <v>429000</v>
      </c>
      <c r="N198" s="8">
        <f t="shared" si="23"/>
        <v>429000</v>
      </c>
      <c r="O198" s="19"/>
      <c r="P198" s="4"/>
    </row>
    <row r="199" spans="1:16" ht="36" customHeight="1" x14ac:dyDescent="0.25">
      <c r="A199" s="4">
        <v>195</v>
      </c>
      <c r="B199" s="1" t="s">
        <v>240</v>
      </c>
      <c r="C199" s="1" t="s">
        <v>241</v>
      </c>
      <c r="D199" s="1" t="s">
        <v>79</v>
      </c>
      <c r="E199" s="20"/>
      <c r="F199" s="1" t="s">
        <v>43</v>
      </c>
      <c r="G199" s="3" t="s">
        <v>44</v>
      </c>
      <c r="H199" s="1" t="str">
        <f t="shared" si="20"/>
        <v>Đồ án lý thuyết ô tô_DC2OT71</v>
      </c>
      <c r="I199" s="4">
        <f t="shared" si="24"/>
        <v>31</v>
      </c>
      <c r="J199" s="4">
        <f t="shared" si="25"/>
        <v>4</v>
      </c>
      <c r="K199" s="1">
        <v>1</v>
      </c>
      <c r="L199" s="4">
        <v>15</v>
      </c>
      <c r="M199" s="5">
        <v>429000</v>
      </c>
      <c r="N199" s="8">
        <f t="shared" si="23"/>
        <v>429000</v>
      </c>
      <c r="O199" s="19"/>
      <c r="P199" s="4"/>
    </row>
    <row r="200" spans="1:16" ht="36" customHeight="1" x14ac:dyDescent="0.25">
      <c r="A200" s="4">
        <v>196</v>
      </c>
      <c r="B200" s="1" t="s">
        <v>232</v>
      </c>
      <c r="C200" s="1" t="s">
        <v>233</v>
      </c>
      <c r="D200" s="1" t="s">
        <v>79</v>
      </c>
      <c r="E200" s="20" t="s">
        <v>369</v>
      </c>
      <c r="F200" s="1" t="s">
        <v>43</v>
      </c>
      <c r="G200" s="3" t="s">
        <v>44</v>
      </c>
      <c r="H200" s="1" t="str">
        <f t="shared" ref="H200:H262" si="26">F200&amp;"_"&amp;(G200)</f>
        <v>Đồ án lý thuyết ô tô_DC2OT71</v>
      </c>
      <c r="I200" s="4">
        <f t="shared" si="24"/>
        <v>31</v>
      </c>
      <c r="J200" s="4">
        <f t="shared" si="25"/>
        <v>3</v>
      </c>
      <c r="K200" s="1">
        <v>1</v>
      </c>
      <c r="L200" s="4">
        <v>15</v>
      </c>
      <c r="M200" s="5">
        <v>429000</v>
      </c>
      <c r="N200" s="8">
        <f t="shared" si="23"/>
        <v>429000</v>
      </c>
      <c r="O200" s="19" t="s">
        <v>477</v>
      </c>
      <c r="P200" s="4"/>
    </row>
    <row r="201" spans="1:16" ht="36" customHeight="1" x14ac:dyDescent="0.25">
      <c r="A201" s="4">
        <v>197</v>
      </c>
      <c r="B201" s="1" t="s">
        <v>262</v>
      </c>
      <c r="C201" s="1" t="s">
        <v>263</v>
      </c>
      <c r="D201" s="1" t="s">
        <v>79</v>
      </c>
      <c r="E201" s="20" t="s">
        <v>378</v>
      </c>
      <c r="F201" s="1" t="s">
        <v>43</v>
      </c>
      <c r="G201" s="3" t="s">
        <v>44</v>
      </c>
      <c r="H201" s="1" t="str">
        <f t="shared" si="26"/>
        <v>Đồ án lý thuyết ô tô_DC2OT71</v>
      </c>
      <c r="I201" s="4">
        <f t="shared" si="24"/>
        <v>31</v>
      </c>
      <c r="J201" s="4">
        <f t="shared" si="25"/>
        <v>3</v>
      </c>
      <c r="K201" s="1">
        <v>1</v>
      </c>
      <c r="L201" s="4">
        <v>15</v>
      </c>
      <c r="M201" s="5">
        <v>429000</v>
      </c>
      <c r="N201" s="8">
        <f t="shared" si="23"/>
        <v>429000</v>
      </c>
      <c r="O201" s="19" t="s">
        <v>463</v>
      </c>
      <c r="P201" s="4"/>
    </row>
    <row r="202" spans="1:16" ht="36" customHeight="1" x14ac:dyDescent="0.25">
      <c r="A202" s="4">
        <v>198</v>
      </c>
      <c r="B202" s="1" t="s">
        <v>234</v>
      </c>
      <c r="C202" s="1" t="s">
        <v>235</v>
      </c>
      <c r="D202" s="1" t="s">
        <v>79</v>
      </c>
      <c r="E202" s="20" t="s">
        <v>370</v>
      </c>
      <c r="F202" s="1" t="s">
        <v>43</v>
      </c>
      <c r="G202" s="3" t="s">
        <v>44</v>
      </c>
      <c r="H202" s="1" t="str">
        <f t="shared" si="26"/>
        <v>Đồ án lý thuyết ô tô_DC2OT71</v>
      </c>
      <c r="I202" s="4">
        <f t="shared" si="24"/>
        <v>31</v>
      </c>
      <c r="J202" s="4">
        <f t="shared" si="25"/>
        <v>3</v>
      </c>
      <c r="K202" s="1">
        <v>1</v>
      </c>
      <c r="L202" s="4">
        <v>15</v>
      </c>
      <c r="M202" s="5">
        <v>429000</v>
      </c>
      <c r="N202" s="8">
        <f t="shared" si="23"/>
        <v>429000</v>
      </c>
      <c r="O202" s="19" t="s">
        <v>463</v>
      </c>
      <c r="P202" s="4"/>
    </row>
    <row r="203" spans="1:16" ht="36" customHeight="1" x14ac:dyDescent="0.25">
      <c r="A203" s="4">
        <v>199</v>
      </c>
      <c r="B203" s="1" t="s">
        <v>394</v>
      </c>
      <c r="C203" s="1" t="s">
        <v>242</v>
      </c>
      <c r="D203" s="1" t="s">
        <v>79</v>
      </c>
      <c r="E203" s="20" t="s">
        <v>371</v>
      </c>
      <c r="F203" s="1" t="s">
        <v>43</v>
      </c>
      <c r="G203" s="3" t="s">
        <v>44</v>
      </c>
      <c r="H203" s="1" t="str">
        <f t="shared" si="26"/>
        <v>Đồ án lý thuyết ô tô_DC2OT71</v>
      </c>
      <c r="I203" s="4">
        <f t="shared" si="24"/>
        <v>31</v>
      </c>
      <c r="J203" s="4">
        <f t="shared" si="25"/>
        <v>4</v>
      </c>
      <c r="K203" s="1">
        <v>1</v>
      </c>
      <c r="L203" s="4">
        <v>15</v>
      </c>
      <c r="M203" s="5">
        <v>429000</v>
      </c>
      <c r="N203" s="8">
        <f t="shared" si="23"/>
        <v>429000</v>
      </c>
      <c r="O203" s="19"/>
      <c r="P203" s="4"/>
    </row>
    <row r="204" spans="1:16" ht="36" customHeight="1" x14ac:dyDescent="0.25">
      <c r="A204" s="4">
        <v>200</v>
      </c>
      <c r="B204" s="1" t="s">
        <v>264</v>
      </c>
      <c r="C204" s="1" t="s">
        <v>265</v>
      </c>
      <c r="D204" s="1" t="s">
        <v>22</v>
      </c>
      <c r="E204" s="20" t="s">
        <v>392</v>
      </c>
      <c r="F204" s="1" t="s">
        <v>325</v>
      </c>
      <c r="G204" s="3" t="s">
        <v>324</v>
      </c>
      <c r="H204" s="1" t="str">
        <f t="shared" si="26"/>
        <v>Dung sai kỹ thuật đo_DC2CK18</v>
      </c>
      <c r="I204" s="4">
        <f t="shared" si="24"/>
        <v>6</v>
      </c>
      <c r="J204" s="4">
        <f t="shared" si="25"/>
        <v>2</v>
      </c>
      <c r="K204" s="1">
        <v>2</v>
      </c>
      <c r="L204" s="4">
        <v>30</v>
      </c>
      <c r="M204" s="5">
        <v>429000</v>
      </c>
      <c r="N204" s="8">
        <f t="shared" si="23"/>
        <v>858000</v>
      </c>
      <c r="O204" s="19"/>
      <c r="P204" s="4"/>
    </row>
    <row r="205" spans="1:16" ht="36" customHeight="1" x14ac:dyDescent="0.25">
      <c r="A205" s="4">
        <v>201</v>
      </c>
      <c r="B205" s="1" t="s">
        <v>152</v>
      </c>
      <c r="C205" s="1" t="s">
        <v>153</v>
      </c>
      <c r="D205" s="1" t="s">
        <v>33</v>
      </c>
      <c r="E205" s="20" t="s">
        <v>355</v>
      </c>
      <c r="F205" s="1" t="s">
        <v>325</v>
      </c>
      <c r="G205" s="3" t="s">
        <v>324</v>
      </c>
      <c r="H205" s="1" t="str">
        <f t="shared" si="26"/>
        <v>Dung sai kỹ thuật đo_DC2CK18</v>
      </c>
      <c r="I205" s="4">
        <f t="shared" si="24"/>
        <v>6</v>
      </c>
      <c r="J205" s="4">
        <f t="shared" si="25"/>
        <v>3</v>
      </c>
      <c r="K205" s="1">
        <v>2</v>
      </c>
      <c r="L205" s="4">
        <v>30</v>
      </c>
      <c r="M205" s="5">
        <v>429000</v>
      </c>
      <c r="N205" s="8">
        <f t="shared" si="23"/>
        <v>858000</v>
      </c>
      <c r="O205" s="19" t="s">
        <v>477</v>
      </c>
      <c r="P205" s="4"/>
    </row>
    <row r="206" spans="1:16" ht="36" customHeight="1" x14ac:dyDescent="0.25">
      <c r="A206" s="4">
        <v>202</v>
      </c>
      <c r="B206" s="1" t="s">
        <v>108</v>
      </c>
      <c r="C206" s="1" t="s">
        <v>177</v>
      </c>
      <c r="D206" s="1" t="s">
        <v>37</v>
      </c>
      <c r="E206" s="20" t="s">
        <v>441</v>
      </c>
      <c r="F206" s="1" t="s">
        <v>325</v>
      </c>
      <c r="G206" s="3" t="s">
        <v>324</v>
      </c>
      <c r="H206" s="1" t="str">
        <f t="shared" si="26"/>
        <v>Dung sai kỹ thuật đo_DC2CK18</v>
      </c>
      <c r="I206" s="4">
        <f t="shared" si="24"/>
        <v>6</v>
      </c>
      <c r="J206" s="4">
        <f t="shared" si="25"/>
        <v>4</v>
      </c>
      <c r="K206" s="1">
        <v>2</v>
      </c>
      <c r="L206" s="4">
        <v>30</v>
      </c>
      <c r="M206" s="5">
        <v>429000</v>
      </c>
      <c r="N206" s="8">
        <f t="shared" si="23"/>
        <v>858000</v>
      </c>
      <c r="O206" s="4" t="s">
        <v>480</v>
      </c>
      <c r="P206" s="4"/>
    </row>
    <row r="207" spans="1:16" ht="36" customHeight="1" x14ac:dyDescent="0.25">
      <c r="A207" s="4">
        <v>203</v>
      </c>
      <c r="B207" s="1" t="s">
        <v>38</v>
      </c>
      <c r="C207" s="1" t="s">
        <v>39</v>
      </c>
      <c r="D207" s="1" t="s">
        <v>8</v>
      </c>
      <c r="E207" s="20">
        <v>949698824</v>
      </c>
      <c r="F207" s="1" t="s">
        <v>325</v>
      </c>
      <c r="G207" s="3" t="s">
        <v>324</v>
      </c>
      <c r="H207" s="1" t="str">
        <f t="shared" si="26"/>
        <v>Dung sai kỹ thuật đo_DC2CK18</v>
      </c>
      <c r="I207" s="4">
        <f t="shared" si="24"/>
        <v>6</v>
      </c>
      <c r="J207" s="4">
        <f t="shared" si="25"/>
        <v>4</v>
      </c>
      <c r="K207" s="1">
        <v>2</v>
      </c>
      <c r="L207" s="4">
        <v>30</v>
      </c>
      <c r="M207" s="5">
        <v>429000</v>
      </c>
      <c r="N207" s="8">
        <f t="shared" si="23"/>
        <v>858000</v>
      </c>
      <c r="O207" s="19"/>
      <c r="P207" s="4"/>
    </row>
    <row r="208" spans="1:16" ht="36" customHeight="1" x14ac:dyDescent="0.25">
      <c r="A208" s="4">
        <v>204</v>
      </c>
      <c r="B208" s="1" t="s">
        <v>156</v>
      </c>
      <c r="C208" s="1" t="s">
        <v>157</v>
      </c>
      <c r="D208" s="1" t="s">
        <v>33</v>
      </c>
      <c r="E208" s="20" t="s">
        <v>356</v>
      </c>
      <c r="F208" s="1" t="s">
        <v>325</v>
      </c>
      <c r="G208" s="3" t="s">
        <v>324</v>
      </c>
      <c r="H208" s="1" t="str">
        <f t="shared" si="26"/>
        <v>Dung sai kỹ thuật đo_DC2CK18</v>
      </c>
      <c r="I208" s="4">
        <f t="shared" si="24"/>
        <v>6</v>
      </c>
      <c r="J208" s="4">
        <f t="shared" si="25"/>
        <v>3</v>
      </c>
      <c r="K208" s="1">
        <v>2</v>
      </c>
      <c r="L208" s="4">
        <v>30</v>
      </c>
      <c r="M208" s="5">
        <v>429000</v>
      </c>
      <c r="N208" s="8">
        <f t="shared" si="23"/>
        <v>858000</v>
      </c>
      <c r="O208" s="19" t="s">
        <v>477</v>
      </c>
      <c r="P208" s="4"/>
    </row>
    <row r="209" spans="1:16" ht="36" customHeight="1" x14ac:dyDescent="0.25">
      <c r="A209" s="4">
        <v>205</v>
      </c>
      <c r="B209" s="1" t="s">
        <v>29</v>
      </c>
      <c r="C209" s="1" t="s">
        <v>30</v>
      </c>
      <c r="D209" s="1" t="s">
        <v>8</v>
      </c>
      <c r="E209" s="20" t="s">
        <v>423</v>
      </c>
      <c r="F209" s="1" t="s">
        <v>325</v>
      </c>
      <c r="G209" s="3" t="s">
        <v>324</v>
      </c>
      <c r="H209" s="1" t="str">
        <f t="shared" si="26"/>
        <v>Dung sai kỹ thuật đo_DC2CK18</v>
      </c>
      <c r="I209" s="4">
        <f t="shared" si="24"/>
        <v>6</v>
      </c>
      <c r="J209" s="4">
        <f t="shared" si="25"/>
        <v>2</v>
      </c>
      <c r="K209" s="1">
        <v>2</v>
      </c>
      <c r="L209" s="4">
        <v>30</v>
      </c>
      <c r="M209" s="5">
        <v>429000</v>
      </c>
      <c r="N209" s="8">
        <f t="shared" si="23"/>
        <v>858000</v>
      </c>
      <c r="O209" s="19" t="s">
        <v>477</v>
      </c>
      <c r="P209" s="4"/>
    </row>
    <row r="210" spans="1:16" ht="36" customHeight="1" x14ac:dyDescent="0.25">
      <c r="A210" s="4">
        <v>208</v>
      </c>
      <c r="B210" s="1" t="s">
        <v>296</v>
      </c>
      <c r="C210" s="1" t="s">
        <v>297</v>
      </c>
      <c r="D210" s="1" t="s">
        <v>33</v>
      </c>
      <c r="E210" s="20" t="s">
        <v>391</v>
      </c>
      <c r="F210" s="1" t="s">
        <v>341</v>
      </c>
      <c r="G210" s="3" t="s">
        <v>334</v>
      </c>
      <c r="H210" s="1" t="str">
        <f t="shared" si="26"/>
        <v>GDQP 3_DC1QP03</v>
      </c>
      <c r="I210" s="4">
        <f t="shared" si="24"/>
        <v>3</v>
      </c>
      <c r="J210" s="4">
        <f t="shared" si="25"/>
        <v>1</v>
      </c>
      <c r="K210" s="1">
        <v>3</v>
      </c>
      <c r="L210" s="4">
        <v>45</v>
      </c>
      <c r="M210" s="5">
        <v>429000</v>
      </c>
      <c r="N210" s="8">
        <f t="shared" si="23"/>
        <v>1287000</v>
      </c>
      <c r="O210" s="19" t="s">
        <v>477</v>
      </c>
      <c r="P210" s="4" t="s">
        <v>456</v>
      </c>
    </row>
    <row r="211" spans="1:16" ht="36" customHeight="1" x14ac:dyDescent="0.25">
      <c r="A211" s="4">
        <v>209</v>
      </c>
      <c r="B211" s="1" t="s">
        <v>69</v>
      </c>
      <c r="C211" s="1" t="s">
        <v>302</v>
      </c>
      <c r="D211" s="1" t="s">
        <v>8</v>
      </c>
      <c r="E211" s="20" t="s">
        <v>399</v>
      </c>
      <c r="F211" s="1" t="s">
        <v>341</v>
      </c>
      <c r="G211" s="3" t="s">
        <v>334</v>
      </c>
      <c r="H211" s="1" t="str">
        <f t="shared" si="26"/>
        <v>GDQP 3_DC1QP03</v>
      </c>
      <c r="I211" s="4">
        <f t="shared" si="24"/>
        <v>3</v>
      </c>
      <c r="J211" s="4">
        <f t="shared" si="25"/>
        <v>2</v>
      </c>
      <c r="K211" s="1">
        <v>3</v>
      </c>
      <c r="L211" s="4">
        <v>75</v>
      </c>
      <c r="M211" s="5">
        <v>429000</v>
      </c>
      <c r="N211" s="8">
        <f t="shared" si="23"/>
        <v>1287000</v>
      </c>
      <c r="O211" s="19" t="s">
        <v>485</v>
      </c>
      <c r="P211" s="4" t="s">
        <v>456</v>
      </c>
    </row>
    <row r="212" spans="1:16" ht="36" customHeight="1" x14ac:dyDescent="0.25">
      <c r="A212" s="4">
        <v>210</v>
      </c>
      <c r="B212" s="1" t="s">
        <v>107</v>
      </c>
      <c r="C212" s="1" t="s">
        <v>299</v>
      </c>
      <c r="D212" s="1" t="s">
        <v>8</v>
      </c>
      <c r="E212" s="20">
        <v>833701869</v>
      </c>
      <c r="F212" s="1" t="s">
        <v>341</v>
      </c>
      <c r="G212" s="3" t="s">
        <v>334</v>
      </c>
      <c r="H212" s="1" t="str">
        <f t="shared" si="26"/>
        <v>GDQP 3_DC1QP03</v>
      </c>
      <c r="I212" s="4">
        <f t="shared" si="24"/>
        <v>3</v>
      </c>
      <c r="J212" s="4">
        <f t="shared" si="25"/>
        <v>4</v>
      </c>
      <c r="K212" s="1">
        <v>3</v>
      </c>
      <c r="L212" s="4">
        <v>75</v>
      </c>
      <c r="M212" s="5">
        <v>429000</v>
      </c>
      <c r="N212" s="8">
        <f t="shared" si="23"/>
        <v>1287000</v>
      </c>
      <c r="O212" s="19"/>
      <c r="P212" s="4" t="s">
        <v>456</v>
      </c>
    </row>
    <row r="213" spans="1:16" ht="36" customHeight="1" x14ac:dyDescent="0.25">
      <c r="A213" s="4">
        <v>211</v>
      </c>
      <c r="B213" s="1" t="s">
        <v>38</v>
      </c>
      <c r="C213" s="1" t="s">
        <v>39</v>
      </c>
      <c r="D213" s="1" t="s">
        <v>8</v>
      </c>
      <c r="E213" s="20">
        <v>949698824</v>
      </c>
      <c r="F213" s="1" t="s">
        <v>342</v>
      </c>
      <c r="G213" s="3" t="s">
        <v>327</v>
      </c>
      <c r="H213" s="1" t="str">
        <f t="shared" si="26"/>
        <v>Kết cấu - tính toán ô tô _DC3OT43</v>
      </c>
      <c r="I213" s="4">
        <f t="shared" si="24"/>
        <v>9</v>
      </c>
      <c r="J213" s="4">
        <f t="shared" si="25"/>
        <v>4</v>
      </c>
      <c r="K213" s="1">
        <v>4</v>
      </c>
      <c r="L213" s="4">
        <v>45</v>
      </c>
      <c r="M213" s="5">
        <v>429000</v>
      </c>
      <c r="N213" s="8">
        <f t="shared" si="23"/>
        <v>1716000</v>
      </c>
      <c r="O213" s="19"/>
      <c r="P213" s="4"/>
    </row>
    <row r="214" spans="1:16" ht="36" customHeight="1" x14ac:dyDescent="0.25">
      <c r="A214" s="4">
        <v>212</v>
      </c>
      <c r="B214" s="1" t="s">
        <v>53</v>
      </c>
      <c r="C214" s="1" t="s">
        <v>87</v>
      </c>
      <c r="D214" s="1" t="s">
        <v>19</v>
      </c>
      <c r="E214" s="20">
        <v>368909035</v>
      </c>
      <c r="F214" s="1" t="s">
        <v>326</v>
      </c>
      <c r="G214" s="3" t="s">
        <v>327</v>
      </c>
      <c r="H214" s="1" t="str">
        <f t="shared" si="26"/>
        <v>Kết cấu - tính toán ô tô_DC3OT43</v>
      </c>
      <c r="I214" s="4">
        <f t="shared" si="24"/>
        <v>9</v>
      </c>
      <c r="J214" s="4">
        <f t="shared" si="25"/>
        <v>2</v>
      </c>
      <c r="K214" s="1">
        <v>4</v>
      </c>
      <c r="L214" s="4">
        <v>45</v>
      </c>
      <c r="M214" s="5">
        <v>429000</v>
      </c>
      <c r="N214" s="8">
        <f t="shared" si="23"/>
        <v>1716000</v>
      </c>
      <c r="O214" s="19"/>
      <c r="P214" s="4"/>
    </row>
    <row r="215" spans="1:16" ht="36" customHeight="1" x14ac:dyDescent="0.25">
      <c r="A215" s="4">
        <v>213</v>
      </c>
      <c r="B215" s="1" t="s">
        <v>81</v>
      </c>
      <c r="C215" s="1" t="s">
        <v>82</v>
      </c>
      <c r="D215" s="1" t="s">
        <v>19</v>
      </c>
      <c r="E215" s="20">
        <v>347586181</v>
      </c>
      <c r="F215" s="1" t="s">
        <v>326</v>
      </c>
      <c r="G215" s="3" t="s">
        <v>327</v>
      </c>
      <c r="H215" s="1" t="str">
        <f t="shared" si="26"/>
        <v>Kết cấu - tính toán ô tô_DC3OT43</v>
      </c>
      <c r="I215" s="4">
        <f t="shared" si="24"/>
        <v>9</v>
      </c>
      <c r="J215" s="4">
        <f t="shared" si="25"/>
        <v>4</v>
      </c>
      <c r="K215" s="1">
        <v>4</v>
      </c>
      <c r="L215" s="4">
        <v>45</v>
      </c>
      <c r="M215" s="5">
        <v>429000</v>
      </c>
      <c r="N215" s="8">
        <f t="shared" si="23"/>
        <v>1716000</v>
      </c>
      <c r="O215" s="19"/>
      <c r="P215" s="4"/>
    </row>
    <row r="216" spans="1:16" ht="36" customHeight="1" x14ac:dyDescent="0.25">
      <c r="A216" s="4">
        <v>214</v>
      </c>
      <c r="B216" s="1" t="s">
        <v>180</v>
      </c>
      <c r="C216" s="1" t="s">
        <v>181</v>
      </c>
      <c r="D216" s="1" t="s">
        <v>37</v>
      </c>
      <c r="E216" s="20" t="s">
        <v>364</v>
      </c>
      <c r="F216" s="1" t="s">
        <v>326</v>
      </c>
      <c r="G216" s="3" t="s">
        <v>327</v>
      </c>
      <c r="H216" s="1" t="str">
        <f>F216&amp;"_"&amp;(G216)</f>
        <v>Kết cấu - tính toán ô tô_DC3OT43</v>
      </c>
      <c r="I216" s="4">
        <f t="shared" si="24"/>
        <v>9</v>
      </c>
      <c r="J216" s="4">
        <f t="shared" si="25"/>
        <v>4</v>
      </c>
      <c r="K216" s="1">
        <v>4</v>
      </c>
      <c r="L216" s="4">
        <v>60</v>
      </c>
      <c r="M216" s="5">
        <v>429000</v>
      </c>
      <c r="N216" s="8">
        <f t="shared" si="23"/>
        <v>1716000</v>
      </c>
      <c r="O216" s="19" t="s">
        <v>477</v>
      </c>
      <c r="P216" s="4"/>
    </row>
    <row r="217" spans="1:16" ht="36" customHeight="1" x14ac:dyDescent="0.25">
      <c r="A217" s="4">
        <v>215</v>
      </c>
      <c r="B217" s="1" t="s">
        <v>202</v>
      </c>
      <c r="C217" s="1" t="s">
        <v>203</v>
      </c>
      <c r="D217" s="1" t="s">
        <v>37</v>
      </c>
      <c r="E217" s="20">
        <v>914547195</v>
      </c>
      <c r="F217" s="1" t="s">
        <v>326</v>
      </c>
      <c r="G217" s="3" t="s">
        <v>327</v>
      </c>
      <c r="H217" s="1" t="str">
        <f t="shared" si="26"/>
        <v>Kết cấu - tính toán ô tô_DC3OT43</v>
      </c>
      <c r="I217" s="4">
        <f t="shared" si="24"/>
        <v>9</v>
      </c>
      <c r="J217" s="4">
        <f t="shared" si="25"/>
        <v>3</v>
      </c>
      <c r="K217" s="1">
        <v>4</v>
      </c>
      <c r="L217" s="4">
        <v>45</v>
      </c>
      <c r="M217" s="5">
        <v>429000</v>
      </c>
      <c r="N217" s="8">
        <f t="shared" si="23"/>
        <v>1716000</v>
      </c>
      <c r="O217" s="19" t="s">
        <v>477</v>
      </c>
      <c r="P217" s="4"/>
    </row>
    <row r="218" spans="1:16" ht="36" customHeight="1" x14ac:dyDescent="0.25">
      <c r="A218" s="4">
        <v>216</v>
      </c>
      <c r="B218" s="1" t="s">
        <v>266</v>
      </c>
      <c r="C218" s="1" t="s">
        <v>267</v>
      </c>
      <c r="D218" s="1" t="s">
        <v>37</v>
      </c>
      <c r="E218" s="20" t="s">
        <v>484</v>
      </c>
      <c r="F218" s="1" t="s">
        <v>326</v>
      </c>
      <c r="G218" s="3" t="s">
        <v>327</v>
      </c>
      <c r="H218" s="1" t="str">
        <f t="shared" si="26"/>
        <v>Kết cấu - tính toán ô tô_DC3OT43</v>
      </c>
      <c r="I218" s="4">
        <f t="shared" si="24"/>
        <v>9</v>
      </c>
      <c r="J218" s="4">
        <f t="shared" si="25"/>
        <v>3</v>
      </c>
      <c r="K218" s="1">
        <v>4</v>
      </c>
      <c r="L218" s="4">
        <v>45</v>
      </c>
      <c r="M218" s="5">
        <v>429000</v>
      </c>
      <c r="N218" s="8">
        <f t="shared" si="23"/>
        <v>1716000</v>
      </c>
      <c r="O218" s="19" t="s">
        <v>480</v>
      </c>
      <c r="P218" s="4"/>
    </row>
    <row r="219" spans="1:16" ht="36" customHeight="1" x14ac:dyDescent="0.25">
      <c r="A219" s="4">
        <v>217</v>
      </c>
      <c r="B219" s="1" t="s">
        <v>270</v>
      </c>
      <c r="C219" s="1" t="s">
        <v>271</v>
      </c>
      <c r="D219" s="1" t="s">
        <v>79</v>
      </c>
      <c r="E219" s="20">
        <v>84398379295</v>
      </c>
      <c r="F219" s="1" t="s">
        <v>326</v>
      </c>
      <c r="G219" s="3" t="s">
        <v>327</v>
      </c>
      <c r="H219" s="1" t="str">
        <f t="shared" si="26"/>
        <v>Kết cấu - tính toán ô tô_DC3OT43</v>
      </c>
      <c r="I219" s="4">
        <f t="shared" si="24"/>
        <v>9</v>
      </c>
      <c r="J219" s="4">
        <f t="shared" si="25"/>
        <v>4</v>
      </c>
      <c r="K219" s="1">
        <v>4</v>
      </c>
      <c r="L219" s="4">
        <v>45</v>
      </c>
      <c r="M219" s="5">
        <v>429000</v>
      </c>
      <c r="N219" s="8">
        <f t="shared" si="23"/>
        <v>1716000</v>
      </c>
      <c r="O219" s="19" t="s">
        <v>477</v>
      </c>
      <c r="P219" s="4"/>
    </row>
    <row r="220" spans="1:16" ht="36" customHeight="1" x14ac:dyDescent="0.25">
      <c r="A220" s="4">
        <v>218</v>
      </c>
      <c r="B220" s="1" t="s">
        <v>262</v>
      </c>
      <c r="C220" s="1" t="s">
        <v>263</v>
      </c>
      <c r="D220" s="1" t="s">
        <v>79</v>
      </c>
      <c r="E220" s="20" t="s">
        <v>378</v>
      </c>
      <c r="F220" s="1" t="s">
        <v>326</v>
      </c>
      <c r="G220" s="3" t="s">
        <v>327</v>
      </c>
      <c r="H220" s="1" t="str">
        <f t="shared" si="26"/>
        <v>Kết cấu - tính toán ô tô_DC3OT43</v>
      </c>
      <c r="I220" s="4">
        <f t="shared" si="24"/>
        <v>9</v>
      </c>
      <c r="J220" s="4">
        <f t="shared" si="25"/>
        <v>3</v>
      </c>
      <c r="K220" s="1">
        <v>4</v>
      </c>
      <c r="L220" s="4">
        <v>45</v>
      </c>
      <c r="M220" s="5">
        <v>429000</v>
      </c>
      <c r="N220" s="8">
        <f t="shared" si="23"/>
        <v>1716000</v>
      </c>
      <c r="O220" s="19" t="s">
        <v>477</v>
      </c>
      <c r="P220" s="4"/>
    </row>
    <row r="221" spans="1:16" ht="36" customHeight="1" x14ac:dyDescent="0.25">
      <c r="A221" s="4">
        <v>219</v>
      </c>
      <c r="B221" s="23" t="s">
        <v>98</v>
      </c>
      <c r="C221" s="23" t="s">
        <v>99</v>
      </c>
      <c r="D221" s="23" t="s">
        <v>54</v>
      </c>
      <c r="E221" s="24" t="s">
        <v>395</v>
      </c>
      <c r="F221" s="24" t="s">
        <v>396</v>
      </c>
      <c r="G221" s="30" t="s">
        <v>16</v>
      </c>
      <c r="H221" s="1" t="str">
        <f t="shared" si="26"/>
        <v>Kỹ thuật điện - điện tử _DC2CK43</v>
      </c>
      <c r="I221" s="4">
        <f t="shared" si="24"/>
        <v>29</v>
      </c>
      <c r="J221" s="4">
        <f t="shared" si="25"/>
        <v>3</v>
      </c>
      <c r="K221" s="1">
        <v>3</v>
      </c>
      <c r="L221" s="4">
        <v>45</v>
      </c>
      <c r="M221" s="5">
        <v>429000</v>
      </c>
      <c r="N221" s="8">
        <f t="shared" si="23"/>
        <v>1287000</v>
      </c>
      <c r="O221" s="49" t="s">
        <v>477</v>
      </c>
      <c r="P221" s="4" t="s">
        <v>456</v>
      </c>
    </row>
    <row r="222" spans="1:16" ht="36" customHeight="1" x14ac:dyDescent="0.25">
      <c r="A222" s="4">
        <v>220</v>
      </c>
      <c r="B222" s="1" t="s">
        <v>50</v>
      </c>
      <c r="C222" s="1" t="s">
        <v>51</v>
      </c>
      <c r="D222" s="1" t="s">
        <v>31</v>
      </c>
      <c r="E222" s="2" t="s">
        <v>52</v>
      </c>
      <c r="F222" s="24" t="s">
        <v>396</v>
      </c>
      <c r="G222" s="3" t="s">
        <v>16</v>
      </c>
      <c r="H222" s="1" t="str">
        <f t="shared" si="26"/>
        <v>Kỹ thuật điện - điện tử _DC2CK43</v>
      </c>
      <c r="I222" s="4">
        <f t="shared" si="24"/>
        <v>29</v>
      </c>
      <c r="J222" s="4">
        <f t="shared" si="25"/>
        <v>1</v>
      </c>
      <c r="K222" s="1">
        <v>3</v>
      </c>
      <c r="L222" s="4">
        <v>45</v>
      </c>
      <c r="M222" s="5">
        <v>429000</v>
      </c>
      <c r="N222" s="8">
        <f t="shared" si="23"/>
        <v>1287000</v>
      </c>
      <c r="O222" s="49" t="s">
        <v>477</v>
      </c>
      <c r="P222" s="4" t="s">
        <v>456</v>
      </c>
    </row>
    <row r="223" spans="1:16" ht="36" customHeight="1" x14ac:dyDescent="0.25">
      <c r="A223" s="4">
        <v>221</v>
      </c>
      <c r="B223" s="1" t="s">
        <v>105</v>
      </c>
      <c r="C223" s="1" t="s">
        <v>397</v>
      </c>
      <c r="D223" s="1" t="s">
        <v>54</v>
      </c>
      <c r="E223" s="2" t="s">
        <v>398</v>
      </c>
      <c r="F223" s="24" t="s">
        <v>396</v>
      </c>
      <c r="G223" s="1" t="s">
        <v>16</v>
      </c>
      <c r="H223" s="1" t="str">
        <f t="shared" si="26"/>
        <v>Kỹ thuật điện - điện tử _DC2CK43</v>
      </c>
      <c r="I223" s="4">
        <f t="shared" si="24"/>
        <v>29</v>
      </c>
      <c r="J223" s="4">
        <f t="shared" si="25"/>
        <v>4</v>
      </c>
      <c r="K223" s="1">
        <v>3</v>
      </c>
      <c r="L223" s="4">
        <v>45</v>
      </c>
      <c r="M223" s="5">
        <v>429000</v>
      </c>
      <c r="N223" s="8">
        <f t="shared" si="23"/>
        <v>1287000</v>
      </c>
      <c r="O223" s="49" t="s">
        <v>477</v>
      </c>
      <c r="P223" s="4" t="s">
        <v>456</v>
      </c>
    </row>
    <row r="224" spans="1:16" ht="36" customHeight="1" x14ac:dyDescent="0.25">
      <c r="A224" s="4">
        <v>222</v>
      </c>
      <c r="B224" s="1" t="s">
        <v>100</v>
      </c>
      <c r="C224" s="1" t="s">
        <v>101</v>
      </c>
      <c r="D224" s="1" t="s">
        <v>33</v>
      </c>
      <c r="E224" s="20" t="s">
        <v>102</v>
      </c>
      <c r="F224" s="24" t="s">
        <v>396</v>
      </c>
      <c r="G224" s="3" t="s">
        <v>16</v>
      </c>
      <c r="H224" s="1" t="str">
        <f t="shared" si="26"/>
        <v>Kỹ thuật điện - điện tử _DC2CK43</v>
      </c>
      <c r="I224" s="4">
        <f t="shared" si="24"/>
        <v>29</v>
      </c>
      <c r="J224" s="4">
        <f t="shared" si="25"/>
        <v>1</v>
      </c>
      <c r="K224" s="1">
        <v>3</v>
      </c>
      <c r="L224" s="4">
        <v>60</v>
      </c>
      <c r="M224" s="5">
        <v>429000</v>
      </c>
      <c r="N224" s="8">
        <f t="shared" si="23"/>
        <v>1287000</v>
      </c>
      <c r="O224" s="19" t="s">
        <v>477</v>
      </c>
      <c r="P224" s="4" t="s">
        <v>456</v>
      </c>
    </row>
    <row r="225" spans="1:16" ht="36" customHeight="1" x14ac:dyDescent="0.25">
      <c r="A225" s="4">
        <v>223</v>
      </c>
      <c r="B225" s="1" t="s">
        <v>107</v>
      </c>
      <c r="C225" s="1" t="s">
        <v>299</v>
      </c>
      <c r="D225" s="1" t="s">
        <v>8</v>
      </c>
      <c r="E225" s="20">
        <v>833701869</v>
      </c>
      <c r="F225" s="24" t="s">
        <v>396</v>
      </c>
      <c r="G225" s="3" t="s">
        <v>16</v>
      </c>
      <c r="H225" s="1" t="str">
        <f t="shared" si="26"/>
        <v>Kỹ thuật điện - điện tử _DC2CK43</v>
      </c>
      <c r="I225" s="4">
        <f t="shared" si="24"/>
        <v>29</v>
      </c>
      <c r="J225" s="4">
        <f t="shared" si="25"/>
        <v>4</v>
      </c>
      <c r="K225" s="1">
        <v>3</v>
      </c>
      <c r="L225" s="4">
        <v>45</v>
      </c>
      <c r="M225" s="5">
        <v>429000</v>
      </c>
      <c r="N225" s="8">
        <f t="shared" si="23"/>
        <v>1287000</v>
      </c>
      <c r="O225" s="19"/>
      <c r="P225" s="4" t="s">
        <v>456</v>
      </c>
    </row>
    <row r="226" spans="1:16" ht="36" customHeight="1" x14ac:dyDescent="0.25">
      <c r="A226" s="4">
        <v>224</v>
      </c>
      <c r="B226" s="1" t="s">
        <v>48</v>
      </c>
      <c r="C226" s="1" t="s">
        <v>49</v>
      </c>
      <c r="D226" s="1" t="s">
        <v>19</v>
      </c>
      <c r="E226" s="20">
        <v>399375279</v>
      </c>
      <c r="F226" s="24" t="s">
        <v>396</v>
      </c>
      <c r="G226" s="3" t="s">
        <v>16</v>
      </c>
      <c r="H226" s="1" t="str">
        <f t="shared" si="26"/>
        <v>Kỹ thuật điện - điện tử _DC2CK43</v>
      </c>
      <c r="I226" s="4">
        <f t="shared" si="24"/>
        <v>29</v>
      </c>
      <c r="J226" s="4">
        <f t="shared" si="25"/>
        <v>3</v>
      </c>
      <c r="K226" s="1">
        <v>3</v>
      </c>
      <c r="L226" s="4">
        <v>45</v>
      </c>
      <c r="M226" s="5">
        <v>429000</v>
      </c>
      <c r="N226" s="8">
        <f>K226*M226</f>
        <v>1287000</v>
      </c>
      <c r="O226" s="19" t="s">
        <v>477</v>
      </c>
      <c r="P226" s="4" t="s">
        <v>456</v>
      </c>
    </row>
    <row r="227" spans="1:16" ht="36" customHeight="1" x14ac:dyDescent="0.25">
      <c r="A227" s="4">
        <v>225</v>
      </c>
      <c r="B227" s="23"/>
      <c r="C227" s="23"/>
      <c r="D227" s="23"/>
      <c r="E227" s="30"/>
      <c r="F227" s="24"/>
      <c r="G227" s="29"/>
      <c r="H227" s="1"/>
      <c r="I227" s="4"/>
      <c r="J227" s="4"/>
      <c r="K227" s="1"/>
      <c r="L227" s="4"/>
      <c r="M227" s="5"/>
      <c r="N227" s="8"/>
      <c r="O227" s="49"/>
      <c r="P227" s="4" t="s">
        <v>456</v>
      </c>
    </row>
    <row r="228" spans="1:16" ht="36" customHeight="1" x14ac:dyDescent="0.25">
      <c r="A228" s="4">
        <v>226</v>
      </c>
      <c r="B228" s="1" t="s">
        <v>108</v>
      </c>
      <c r="C228" s="1" t="s">
        <v>177</v>
      </c>
      <c r="D228" s="1" t="s">
        <v>37</v>
      </c>
      <c r="E228" s="20">
        <v>888620302</v>
      </c>
      <c r="F228" s="24" t="s">
        <v>396</v>
      </c>
      <c r="G228" s="3" t="s">
        <v>16</v>
      </c>
      <c r="H228" s="1" t="str">
        <f t="shared" si="26"/>
        <v>Kỹ thuật điện - điện tử _DC2CK43</v>
      </c>
      <c r="I228" s="4">
        <f>COUNTIF($G$3:$G$408,G228)</f>
        <v>29</v>
      </c>
      <c r="J228" s="4">
        <f>COUNTIF($B$3:$B$462,B228)</f>
        <v>4</v>
      </c>
      <c r="K228" s="1">
        <v>3</v>
      </c>
      <c r="L228" s="4">
        <v>45</v>
      </c>
      <c r="M228" s="5">
        <v>429000</v>
      </c>
      <c r="N228" s="8">
        <f t="shared" si="23"/>
        <v>1287000</v>
      </c>
      <c r="O228" s="4" t="s">
        <v>480</v>
      </c>
      <c r="P228" s="4" t="s">
        <v>456</v>
      </c>
    </row>
    <row r="229" spans="1:16" ht="36" customHeight="1" x14ac:dyDescent="0.25">
      <c r="A229" s="4">
        <v>227</v>
      </c>
      <c r="B229" s="1" t="s">
        <v>67</v>
      </c>
      <c r="C229" s="1" t="s">
        <v>68</v>
      </c>
      <c r="D229" s="1" t="s">
        <v>37</v>
      </c>
      <c r="E229" s="20">
        <v>989875588</v>
      </c>
      <c r="F229" s="24" t="s">
        <v>396</v>
      </c>
      <c r="G229" s="3" t="s">
        <v>16</v>
      </c>
      <c r="H229" s="1" t="str">
        <f t="shared" si="26"/>
        <v>Kỹ thuật điện - điện tử _DC2CK43</v>
      </c>
      <c r="I229" s="4">
        <f>COUNTIF($G$3:$G$408,G229)</f>
        <v>29</v>
      </c>
      <c r="J229" s="4">
        <f>COUNTIF($B$3:$B$462,B229)</f>
        <v>2</v>
      </c>
      <c r="K229" s="1">
        <v>3</v>
      </c>
      <c r="L229" s="4">
        <v>45</v>
      </c>
      <c r="M229" s="5">
        <v>429000</v>
      </c>
      <c r="N229" s="8">
        <f t="shared" si="23"/>
        <v>1287000</v>
      </c>
      <c r="O229" s="19" t="s">
        <v>477</v>
      </c>
      <c r="P229" s="4" t="s">
        <v>456</v>
      </c>
    </row>
    <row r="230" spans="1:16" ht="36" customHeight="1" x14ac:dyDescent="0.25">
      <c r="A230" s="4">
        <v>228</v>
      </c>
      <c r="B230" s="23"/>
      <c r="C230" s="23"/>
      <c r="D230" s="23"/>
      <c r="E230" s="30"/>
      <c r="F230" s="24"/>
      <c r="G230" s="23"/>
      <c r="H230" s="1"/>
      <c r="I230" s="4"/>
      <c r="J230" s="4"/>
      <c r="K230" s="1"/>
      <c r="L230" s="4"/>
      <c r="M230" s="5"/>
      <c r="N230" s="8"/>
      <c r="O230" s="49"/>
      <c r="P230" s="4" t="s">
        <v>456</v>
      </c>
    </row>
    <row r="231" spans="1:16" ht="36" customHeight="1" x14ac:dyDescent="0.25">
      <c r="A231" s="4">
        <v>229</v>
      </c>
      <c r="B231" s="1" t="s">
        <v>17</v>
      </c>
      <c r="C231" s="1" t="s">
        <v>285</v>
      </c>
      <c r="D231" s="1" t="s">
        <v>15</v>
      </c>
      <c r="E231" s="20" t="s">
        <v>18</v>
      </c>
      <c r="F231" s="24" t="s">
        <v>396</v>
      </c>
      <c r="G231" s="3" t="s">
        <v>16</v>
      </c>
      <c r="H231" s="1" t="str">
        <f t="shared" si="26"/>
        <v>Kỹ thuật điện - điện tử _DC2CK43</v>
      </c>
      <c r="I231" s="4">
        <f t="shared" ref="I231:I245" si="27">COUNTIF($G$3:$G$408,G231)</f>
        <v>29</v>
      </c>
      <c r="J231" s="4">
        <f t="shared" ref="J231:J245" si="28">COUNTIF($B$3:$B$462,B231)</f>
        <v>2</v>
      </c>
      <c r="K231" s="1">
        <v>3</v>
      </c>
      <c r="L231" s="4">
        <v>45</v>
      </c>
      <c r="M231" s="5">
        <v>429000</v>
      </c>
      <c r="N231" s="8">
        <f t="shared" si="23"/>
        <v>1287000</v>
      </c>
      <c r="O231" s="19" t="s">
        <v>463</v>
      </c>
      <c r="P231" s="4" t="s">
        <v>456</v>
      </c>
    </row>
    <row r="232" spans="1:16" ht="36" customHeight="1" x14ac:dyDescent="0.25">
      <c r="A232" s="4">
        <v>230</v>
      </c>
      <c r="B232" s="1" t="s">
        <v>281</v>
      </c>
      <c r="C232" s="1" t="s">
        <v>282</v>
      </c>
      <c r="D232" s="1" t="s">
        <v>15</v>
      </c>
      <c r="E232" s="20" t="s">
        <v>385</v>
      </c>
      <c r="F232" s="24" t="s">
        <v>396</v>
      </c>
      <c r="G232" s="3" t="s">
        <v>16</v>
      </c>
      <c r="H232" s="1" t="str">
        <f t="shared" si="26"/>
        <v>Kỹ thuật điện - điện tử _DC2CK43</v>
      </c>
      <c r="I232" s="4">
        <f t="shared" si="27"/>
        <v>29</v>
      </c>
      <c r="J232" s="4">
        <f t="shared" si="28"/>
        <v>1</v>
      </c>
      <c r="K232" s="1">
        <v>3</v>
      </c>
      <c r="L232" s="4">
        <v>45</v>
      </c>
      <c r="M232" s="5">
        <v>429000</v>
      </c>
      <c r="N232" s="8">
        <f t="shared" si="23"/>
        <v>1287000</v>
      </c>
      <c r="O232" s="19" t="s">
        <v>477</v>
      </c>
      <c r="P232" s="4" t="s">
        <v>456</v>
      </c>
    </row>
    <row r="233" spans="1:16" ht="36" customHeight="1" x14ac:dyDescent="0.25">
      <c r="A233" s="4">
        <v>231</v>
      </c>
      <c r="B233" s="1" t="s">
        <v>283</v>
      </c>
      <c r="C233" s="1" t="s">
        <v>284</v>
      </c>
      <c r="D233" s="1" t="s">
        <v>15</v>
      </c>
      <c r="E233" s="20" t="s">
        <v>386</v>
      </c>
      <c r="F233" s="24" t="s">
        <v>396</v>
      </c>
      <c r="G233" s="3" t="s">
        <v>16</v>
      </c>
      <c r="H233" s="1" t="str">
        <f t="shared" si="26"/>
        <v>Kỹ thuật điện - điện tử _DC2CK43</v>
      </c>
      <c r="I233" s="4">
        <f t="shared" si="27"/>
        <v>29</v>
      </c>
      <c r="J233" s="4">
        <f t="shared" si="28"/>
        <v>3</v>
      </c>
      <c r="K233" s="1">
        <v>3</v>
      </c>
      <c r="L233" s="4">
        <v>45</v>
      </c>
      <c r="M233" s="5">
        <v>429000</v>
      </c>
      <c r="N233" s="8">
        <f t="shared" si="23"/>
        <v>1287000</v>
      </c>
      <c r="O233" s="19"/>
      <c r="P233" s="4" t="s">
        <v>456</v>
      </c>
    </row>
    <row r="234" spans="1:16" ht="36" customHeight="1" x14ac:dyDescent="0.25">
      <c r="A234" s="4">
        <v>232</v>
      </c>
      <c r="B234" s="1" t="s">
        <v>141</v>
      </c>
      <c r="C234" s="1" t="s">
        <v>142</v>
      </c>
      <c r="D234" s="1" t="s">
        <v>15</v>
      </c>
      <c r="E234" s="20" t="s">
        <v>351</v>
      </c>
      <c r="F234" s="24" t="s">
        <v>396</v>
      </c>
      <c r="G234" s="3" t="s">
        <v>16</v>
      </c>
      <c r="H234" s="1" t="str">
        <f t="shared" si="26"/>
        <v>Kỹ thuật điện - điện tử _DC2CK43</v>
      </c>
      <c r="I234" s="4">
        <f t="shared" si="27"/>
        <v>29</v>
      </c>
      <c r="J234" s="4">
        <f t="shared" si="28"/>
        <v>3</v>
      </c>
      <c r="K234" s="1">
        <v>3</v>
      </c>
      <c r="L234" s="4">
        <v>45</v>
      </c>
      <c r="M234" s="5">
        <v>429000</v>
      </c>
      <c r="N234" s="8">
        <f t="shared" si="23"/>
        <v>1287000</v>
      </c>
      <c r="O234" s="19" t="s">
        <v>477</v>
      </c>
      <c r="P234" s="4" t="s">
        <v>456</v>
      </c>
    </row>
    <row r="235" spans="1:16" ht="36" customHeight="1" x14ac:dyDescent="0.25">
      <c r="A235" s="4">
        <v>233</v>
      </c>
      <c r="B235" s="1" t="s">
        <v>143</v>
      </c>
      <c r="C235" s="1" t="s">
        <v>144</v>
      </c>
      <c r="D235" s="1" t="s">
        <v>15</v>
      </c>
      <c r="E235" s="20"/>
      <c r="F235" s="24" t="s">
        <v>396</v>
      </c>
      <c r="G235" s="3" t="s">
        <v>16</v>
      </c>
      <c r="H235" s="1" t="str">
        <f t="shared" si="26"/>
        <v>Kỹ thuật điện - điện tử _DC2CK43</v>
      </c>
      <c r="I235" s="4">
        <f t="shared" si="27"/>
        <v>29</v>
      </c>
      <c r="J235" s="4">
        <f t="shared" si="28"/>
        <v>4</v>
      </c>
      <c r="K235" s="1">
        <v>3</v>
      </c>
      <c r="L235" s="4">
        <v>45</v>
      </c>
      <c r="M235" s="5">
        <v>429000</v>
      </c>
      <c r="N235" s="8">
        <f t="shared" si="23"/>
        <v>1287000</v>
      </c>
      <c r="O235" s="19" t="s">
        <v>477</v>
      </c>
      <c r="P235" s="4" t="s">
        <v>456</v>
      </c>
    </row>
    <row r="236" spans="1:16" ht="36" customHeight="1" x14ac:dyDescent="0.25">
      <c r="A236" s="4">
        <v>234</v>
      </c>
      <c r="B236" s="1" t="s">
        <v>279</v>
      </c>
      <c r="C236" s="1" t="s">
        <v>280</v>
      </c>
      <c r="D236" s="1" t="s">
        <v>15</v>
      </c>
      <c r="E236" s="20" t="s">
        <v>384</v>
      </c>
      <c r="F236" s="24" t="s">
        <v>396</v>
      </c>
      <c r="G236" s="3" t="s">
        <v>16</v>
      </c>
      <c r="H236" s="1" t="str">
        <f t="shared" si="26"/>
        <v>Kỹ thuật điện - điện tử _DC2CK43</v>
      </c>
      <c r="I236" s="4">
        <f t="shared" si="27"/>
        <v>29</v>
      </c>
      <c r="J236" s="4">
        <f t="shared" si="28"/>
        <v>2</v>
      </c>
      <c r="K236" s="1">
        <v>3</v>
      </c>
      <c r="L236" s="4">
        <v>45</v>
      </c>
      <c r="M236" s="5">
        <v>429000</v>
      </c>
      <c r="N236" s="8">
        <f t="shared" si="23"/>
        <v>1287000</v>
      </c>
      <c r="O236" s="19"/>
      <c r="P236" s="4" t="s">
        <v>456</v>
      </c>
    </row>
    <row r="237" spans="1:16" ht="36" customHeight="1" x14ac:dyDescent="0.25">
      <c r="A237" s="4">
        <v>235</v>
      </c>
      <c r="B237" s="1" t="s">
        <v>277</v>
      </c>
      <c r="C237" s="1" t="s">
        <v>278</v>
      </c>
      <c r="D237" s="1" t="s">
        <v>15</v>
      </c>
      <c r="E237" s="20" t="s">
        <v>383</v>
      </c>
      <c r="F237" s="24" t="s">
        <v>396</v>
      </c>
      <c r="G237" s="3" t="s">
        <v>16</v>
      </c>
      <c r="H237" s="1" t="str">
        <f t="shared" si="26"/>
        <v>Kỹ thuật điện - điện tử _DC2CK43</v>
      </c>
      <c r="I237" s="4">
        <f t="shared" si="27"/>
        <v>29</v>
      </c>
      <c r="J237" s="4">
        <f t="shared" si="28"/>
        <v>2</v>
      </c>
      <c r="K237" s="1">
        <v>3</v>
      </c>
      <c r="L237" s="4">
        <v>45</v>
      </c>
      <c r="M237" s="5">
        <v>429000</v>
      </c>
      <c r="N237" s="8">
        <f t="shared" si="23"/>
        <v>1287000</v>
      </c>
      <c r="O237" s="19"/>
      <c r="P237" s="4" t="s">
        <v>456</v>
      </c>
    </row>
    <row r="238" spans="1:16" ht="36" customHeight="1" x14ac:dyDescent="0.25">
      <c r="A238" s="4">
        <v>236</v>
      </c>
      <c r="B238" s="1" t="s">
        <v>275</v>
      </c>
      <c r="C238" s="1" t="s">
        <v>276</v>
      </c>
      <c r="D238" s="1" t="s">
        <v>15</v>
      </c>
      <c r="E238" s="20" t="s">
        <v>382</v>
      </c>
      <c r="F238" s="24" t="s">
        <v>396</v>
      </c>
      <c r="G238" s="3" t="s">
        <v>16</v>
      </c>
      <c r="H238" s="1" t="str">
        <f t="shared" si="26"/>
        <v>Kỹ thuật điện - điện tử _DC2CK43</v>
      </c>
      <c r="I238" s="4">
        <f t="shared" si="27"/>
        <v>29</v>
      </c>
      <c r="J238" s="4">
        <f t="shared" si="28"/>
        <v>2</v>
      </c>
      <c r="K238" s="1">
        <v>3</v>
      </c>
      <c r="L238" s="4">
        <v>45</v>
      </c>
      <c r="M238" s="5">
        <v>429000</v>
      </c>
      <c r="N238" s="8">
        <f t="shared" si="23"/>
        <v>1287000</v>
      </c>
      <c r="O238" s="19" t="s">
        <v>477</v>
      </c>
      <c r="P238" s="4" t="s">
        <v>456</v>
      </c>
    </row>
    <row r="239" spans="1:16" ht="36" customHeight="1" x14ac:dyDescent="0.25">
      <c r="A239" s="4">
        <v>237</v>
      </c>
      <c r="B239" s="1" t="s">
        <v>162</v>
      </c>
      <c r="C239" s="1" t="s">
        <v>163</v>
      </c>
      <c r="D239" s="1" t="s">
        <v>15</v>
      </c>
      <c r="E239" s="20" t="s">
        <v>358</v>
      </c>
      <c r="F239" s="24" t="s">
        <v>396</v>
      </c>
      <c r="G239" s="3" t="s">
        <v>16</v>
      </c>
      <c r="H239" s="1" t="str">
        <f t="shared" si="26"/>
        <v>Kỹ thuật điện - điện tử _DC2CK43</v>
      </c>
      <c r="I239" s="4">
        <f t="shared" si="27"/>
        <v>29</v>
      </c>
      <c r="J239" s="4">
        <f t="shared" si="28"/>
        <v>3</v>
      </c>
      <c r="K239" s="1">
        <v>3</v>
      </c>
      <c r="L239" s="4">
        <v>45</v>
      </c>
      <c r="M239" s="5">
        <v>429000</v>
      </c>
      <c r="N239" s="8">
        <f t="shared" si="23"/>
        <v>1287000</v>
      </c>
      <c r="O239" s="19" t="s">
        <v>477</v>
      </c>
      <c r="P239" s="4" t="s">
        <v>456</v>
      </c>
    </row>
    <row r="240" spans="1:16" ht="36" customHeight="1" x14ac:dyDescent="0.25">
      <c r="A240" s="4">
        <v>238</v>
      </c>
      <c r="B240" s="1" t="s">
        <v>286</v>
      </c>
      <c r="C240" s="1" t="s">
        <v>287</v>
      </c>
      <c r="D240" s="1" t="s">
        <v>15</v>
      </c>
      <c r="E240" s="20"/>
      <c r="F240" s="24" t="s">
        <v>396</v>
      </c>
      <c r="G240" s="3" t="s">
        <v>16</v>
      </c>
      <c r="H240" s="1" t="str">
        <f t="shared" si="26"/>
        <v>Kỹ thuật điện - điện tử _DC2CK43</v>
      </c>
      <c r="I240" s="4">
        <f t="shared" si="27"/>
        <v>29</v>
      </c>
      <c r="J240" s="4">
        <f t="shared" si="28"/>
        <v>2</v>
      </c>
      <c r="K240" s="1">
        <v>3</v>
      </c>
      <c r="L240" s="4">
        <v>45</v>
      </c>
      <c r="M240" s="5">
        <v>429000</v>
      </c>
      <c r="N240" s="8">
        <f t="shared" si="23"/>
        <v>1287000</v>
      </c>
      <c r="O240" s="19"/>
      <c r="P240" s="4" t="s">
        <v>456</v>
      </c>
    </row>
    <row r="241" spans="1:16" ht="36" customHeight="1" x14ac:dyDescent="0.25">
      <c r="A241" s="4">
        <v>239</v>
      </c>
      <c r="B241" s="1" t="s">
        <v>56</v>
      </c>
      <c r="C241" s="1" t="s">
        <v>57</v>
      </c>
      <c r="D241" s="1" t="s">
        <v>15</v>
      </c>
      <c r="E241" s="20" t="s">
        <v>58</v>
      </c>
      <c r="F241" s="24" t="s">
        <v>396</v>
      </c>
      <c r="G241" s="3" t="s">
        <v>16</v>
      </c>
      <c r="H241" s="1" t="str">
        <f t="shared" si="26"/>
        <v>Kỹ thuật điện - điện tử _DC2CK43</v>
      </c>
      <c r="I241" s="4">
        <f t="shared" si="27"/>
        <v>29</v>
      </c>
      <c r="J241" s="4">
        <f t="shared" si="28"/>
        <v>4</v>
      </c>
      <c r="K241" s="1">
        <v>3</v>
      </c>
      <c r="L241" s="4">
        <v>45</v>
      </c>
      <c r="M241" s="5">
        <v>429000</v>
      </c>
      <c r="N241" s="8">
        <f t="shared" si="23"/>
        <v>1287000</v>
      </c>
      <c r="O241" s="19" t="s">
        <v>477</v>
      </c>
      <c r="P241" s="4" t="s">
        <v>456</v>
      </c>
    </row>
    <row r="242" spans="1:16" ht="36" customHeight="1" x14ac:dyDescent="0.25">
      <c r="A242" s="4">
        <v>240</v>
      </c>
      <c r="B242" s="1" t="s">
        <v>173</v>
      </c>
      <c r="C242" s="1" t="s">
        <v>174</v>
      </c>
      <c r="D242" s="1" t="s">
        <v>15</v>
      </c>
      <c r="E242" s="20" t="s">
        <v>362</v>
      </c>
      <c r="F242" s="24" t="s">
        <v>396</v>
      </c>
      <c r="G242" s="3" t="s">
        <v>16</v>
      </c>
      <c r="H242" s="1" t="str">
        <f t="shared" si="26"/>
        <v>Kỹ thuật điện - điện tử _DC2CK43</v>
      </c>
      <c r="I242" s="4">
        <f t="shared" si="27"/>
        <v>29</v>
      </c>
      <c r="J242" s="4">
        <f t="shared" si="28"/>
        <v>4</v>
      </c>
      <c r="K242" s="1">
        <v>3</v>
      </c>
      <c r="L242" s="4">
        <v>45</v>
      </c>
      <c r="M242" s="5">
        <v>429000</v>
      </c>
      <c r="N242" s="8">
        <f t="shared" si="23"/>
        <v>1287000</v>
      </c>
      <c r="O242" s="19"/>
      <c r="P242" s="4" t="s">
        <v>456</v>
      </c>
    </row>
    <row r="243" spans="1:16" ht="36" customHeight="1" x14ac:dyDescent="0.25">
      <c r="A243" s="4">
        <v>241</v>
      </c>
      <c r="B243" s="1" t="s">
        <v>251</v>
      </c>
      <c r="C243" s="1" t="s">
        <v>225</v>
      </c>
      <c r="D243" s="1" t="s">
        <v>15</v>
      </c>
      <c r="E243" s="20" t="s">
        <v>376</v>
      </c>
      <c r="F243" s="24" t="s">
        <v>396</v>
      </c>
      <c r="G243" s="3" t="s">
        <v>16</v>
      </c>
      <c r="H243" s="1" t="str">
        <f t="shared" si="26"/>
        <v>Kỹ thuật điện - điện tử _DC2CK43</v>
      </c>
      <c r="I243" s="4">
        <f t="shared" si="27"/>
        <v>29</v>
      </c>
      <c r="J243" s="4">
        <f t="shared" si="28"/>
        <v>2</v>
      </c>
      <c r="K243" s="1">
        <v>3</v>
      </c>
      <c r="L243" s="4">
        <v>45</v>
      </c>
      <c r="M243" s="5">
        <v>429000</v>
      </c>
      <c r="N243" s="8">
        <f t="shared" si="23"/>
        <v>1287000</v>
      </c>
      <c r="O243" s="19" t="s">
        <v>477</v>
      </c>
      <c r="P243" s="4" t="s">
        <v>456</v>
      </c>
    </row>
    <row r="244" spans="1:16" ht="36" customHeight="1" x14ac:dyDescent="0.25">
      <c r="A244" s="4">
        <v>242</v>
      </c>
      <c r="B244" s="1" t="s">
        <v>139</v>
      </c>
      <c r="C244" s="1" t="s">
        <v>140</v>
      </c>
      <c r="D244" s="1" t="s">
        <v>15</v>
      </c>
      <c r="E244" s="20"/>
      <c r="F244" s="24" t="s">
        <v>396</v>
      </c>
      <c r="G244" s="3" t="s">
        <v>16</v>
      </c>
      <c r="H244" s="1" t="str">
        <f t="shared" si="26"/>
        <v>Kỹ thuật điện - điện tử _DC2CK43</v>
      </c>
      <c r="I244" s="4">
        <f t="shared" si="27"/>
        <v>29</v>
      </c>
      <c r="J244" s="4">
        <f t="shared" si="28"/>
        <v>3</v>
      </c>
      <c r="K244" s="1">
        <v>3</v>
      </c>
      <c r="L244" s="4">
        <v>45</v>
      </c>
      <c r="M244" s="5">
        <v>429000</v>
      </c>
      <c r="N244" s="8">
        <f t="shared" si="23"/>
        <v>1287000</v>
      </c>
      <c r="O244" s="19"/>
      <c r="P244" s="4" t="s">
        <v>456</v>
      </c>
    </row>
    <row r="245" spans="1:16" ht="36" customHeight="1" x14ac:dyDescent="0.25">
      <c r="A245" s="4">
        <v>243</v>
      </c>
      <c r="B245" s="1" t="s">
        <v>288</v>
      </c>
      <c r="C245" s="1" t="s">
        <v>289</v>
      </c>
      <c r="D245" s="1" t="s">
        <v>15</v>
      </c>
      <c r="E245" s="20" t="s">
        <v>387</v>
      </c>
      <c r="F245" s="24" t="s">
        <v>396</v>
      </c>
      <c r="G245" s="3" t="s">
        <v>16</v>
      </c>
      <c r="H245" s="1" t="str">
        <f t="shared" si="26"/>
        <v>Kỹ thuật điện - điện tử _DC2CK43</v>
      </c>
      <c r="I245" s="4">
        <f t="shared" si="27"/>
        <v>29</v>
      </c>
      <c r="J245" s="4">
        <f t="shared" si="28"/>
        <v>2</v>
      </c>
      <c r="K245" s="1">
        <v>3</v>
      </c>
      <c r="L245" s="4">
        <v>45</v>
      </c>
      <c r="M245" s="5">
        <v>429000</v>
      </c>
      <c r="N245" s="8">
        <f t="shared" si="23"/>
        <v>1287000</v>
      </c>
      <c r="O245" s="19"/>
      <c r="P245" s="4" t="s">
        <v>456</v>
      </c>
    </row>
    <row r="246" spans="1:16" ht="36" customHeight="1" x14ac:dyDescent="0.25">
      <c r="A246" s="4">
        <v>245</v>
      </c>
      <c r="B246" s="1"/>
      <c r="C246" s="1"/>
      <c r="D246" s="1"/>
      <c r="E246" s="20"/>
      <c r="F246" s="24"/>
      <c r="G246" s="3"/>
      <c r="H246" s="1"/>
      <c r="I246" s="4"/>
      <c r="J246" s="4"/>
      <c r="K246" s="1"/>
      <c r="L246" s="4"/>
      <c r="M246" s="5"/>
      <c r="N246" s="8"/>
      <c r="O246" s="19"/>
      <c r="P246" s="4" t="s">
        <v>456</v>
      </c>
    </row>
    <row r="247" spans="1:16" ht="29.25" customHeight="1" x14ac:dyDescent="0.25">
      <c r="A247" s="4">
        <v>246</v>
      </c>
      <c r="B247" s="1" t="s">
        <v>272</v>
      </c>
      <c r="C247" s="1" t="s">
        <v>111</v>
      </c>
      <c r="D247" s="1" t="s">
        <v>15</v>
      </c>
      <c r="E247" s="20" t="s">
        <v>380</v>
      </c>
      <c r="F247" s="24" t="s">
        <v>396</v>
      </c>
      <c r="G247" s="3" t="s">
        <v>16</v>
      </c>
      <c r="H247" s="1" t="str">
        <f t="shared" si="26"/>
        <v>Kỹ thuật điện - điện tử _DC2CK43</v>
      </c>
      <c r="I247" s="4">
        <f t="shared" ref="I247:I291" si="29">COUNTIF($G$3:$G$408,G247)</f>
        <v>29</v>
      </c>
      <c r="J247" s="4">
        <f t="shared" ref="J247:J291" si="30">COUNTIF($B$3:$B$462,B247)</f>
        <v>2</v>
      </c>
      <c r="K247" s="1">
        <v>3</v>
      </c>
      <c r="L247" s="4">
        <v>45</v>
      </c>
      <c r="M247" s="5">
        <v>429000</v>
      </c>
      <c r="N247" s="8">
        <f t="shared" si="23"/>
        <v>1287000</v>
      </c>
      <c r="O247" s="19" t="s">
        <v>477</v>
      </c>
      <c r="P247" s="4" t="s">
        <v>456</v>
      </c>
    </row>
    <row r="248" spans="1:16" ht="36" customHeight="1" x14ac:dyDescent="0.25">
      <c r="A248" s="4">
        <v>247</v>
      </c>
      <c r="B248" s="1" t="s">
        <v>290</v>
      </c>
      <c r="C248" s="1" t="s">
        <v>291</v>
      </c>
      <c r="D248" s="1" t="s">
        <v>15</v>
      </c>
      <c r="E248" s="20" t="s">
        <v>388</v>
      </c>
      <c r="F248" s="24" t="s">
        <v>396</v>
      </c>
      <c r="G248" s="3" t="s">
        <v>16</v>
      </c>
      <c r="H248" s="1" t="str">
        <f t="shared" si="26"/>
        <v>Kỹ thuật điện - điện tử _DC2CK43</v>
      </c>
      <c r="I248" s="4">
        <f t="shared" si="29"/>
        <v>29</v>
      </c>
      <c r="J248" s="4">
        <f t="shared" si="30"/>
        <v>2</v>
      </c>
      <c r="K248" s="1">
        <v>3</v>
      </c>
      <c r="L248" s="4">
        <v>45</v>
      </c>
      <c r="M248" s="5">
        <v>429000</v>
      </c>
      <c r="N248" s="8">
        <f t="shared" si="23"/>
        <v>1287000</v>
      </c>
      <c r="O248" s="19" t="s">
        <v>477</v>
      </c>
      <c r="P248" s="4" t="s">
        <v>456</v>
      </c>
    </row>
    <row r="249" spans="1:16" ht="36" customHeight="1" x14ac:dyDescent="0.25">
      <c r="A249" s="4">
        <v>248</v>
      </c>
      <c r="B249" s="1" t="s">
        <v>145</v>
      </c>
      <c r="C249" s="1" t="s">
        <v>146</v>
      </c>
      <c r="D249" s="1" t="s">
        <v>15</v>
      </c>
      <c r="E249" s="20" t="s">
        <v>352</v>
      </c>
      <c r="F249" s="24" t="s">
        <v>396</v>
      </c>
      <c r="G249" s="3" t="s">
        <v>16</v>
      </c>
      <c r="H249" s="1" t="str">
        <f t="shared" si="26"/>
        <v>Kỹ thuật điện - điện tử _DC2CK43</v>
      </c>
      <c r="I249" s="4">
        <f t="shared" si="29"/>
        <v>29</v>
      </c>
      <c r="J249" s="4">
        <f t="shared" si="30"/>
        <v>3</v>
      </c>
      <c r="K249" s="1">
        <v>3</v>
      </c>
      <c r="L249" s="4">
        <v>45</v>
      </c>
      <c r="M249" s="5">
        <v>429000</v>
      </c>
      <c r="N249" s="8">
        <f t="shared" si="23"/>
        <v>1287000</v>
      </c>
      <c r="O249" s="19"/>
      <c r="P249" s="4" t="s">
        <v>456</v>
      </c>
    </row>
    <row r="250" spans="1:16" ht="35.25" customHeight="1" x14ac:dyDescent="0.25">
      <c r="A250" s="4">
        <v>249</v>
      </c>
      <c r="B250" s="1" t="s">
        <v>273</v>
      </c>
      <c r="C250" s="1" t="s">
        <v>274</v>
      </c>
      <c r="D250" s="1" t="s">
        <v>15</v>
      </c>
      <c r="E250" s="20" t="s">
        <v>381</v>
      </c>
      <c r="F250" s="24" t="s">
        <v>396</v>
      </c>
      <c r="G250" s="3" t="s">
        <v>16</v>
      </c>
      <c r="H250" s="1" t="str">
        <f t="shared" si="26"/>
        <v>Kỹ thuật điện - điện tử _DC2CK43</v>
      </c>
      <c r="I250" s="4">
        <f t="shared" si="29"/>
        <v>29</v>
      </c>
      <c r="J250" s="4">
        <f t="shared" si="30"/>
        <v>1</v>
      </c>
      <c r="K250" s="1">
        <v>3</v>
      </c>
      <c r="L250" s="4">
        <v>45</v>
      </c>
      <c r="M250" s="5">
        <v>429000</v>
      </c>
      <c r="N250" s="8">
        <f t="shared" ref="N250:N313" si="31">K250*M250</f>
        <v>1287000</v>
      </c>
      <c r="O250" s="19" t="s">
        <v>477</v>
      </c>
      <c r="P250" s="4" t="s">
        <v>456</v>
      </c>
    </row>
    <row r="251" spans="1:16" ht="21.75" customHeight="1" x14ac:dyDescent="0.25">
      <c r="A251" s="4">
        <v>250</v>
      </c>
      <c r="B251" s="1" t="s">
        <v>164</v>
      </c>
      <c r="C251" s="1" t="s">
        <v>165</v>
      </c>
      <c r="D251" s="1" t="s">
        <v>151</v>
      </c>
      <c r="E251" s="20" t="s">
        <v>359</v>
      </c>
      <c r="F251" s="24" t="s">
        <v>396</v>
      </c>
      <c r="G251" s="3" t="s">
        <v>16</v>
      </c>
      <c r="H251" s="1" t="str">
        <f t="shared" si="26"/>
        <v>Kỹ thuật điện - điện tử _DC2CK43</v>
      </c>
      <c r="I251" s="4">
        <f t="shared" si="29"/>
        <v>29</v>
      </c>
      <c r="J251" s="4">
        <f t="shared" si="30"/>
        <v>2</v>
      </c>
      <c r="K251" s="1">
        <v>3</v>
      </c>
      <c r="L251" s="4">
        <v>45</v>
      </c>
      <c r="M251" s="5">
        <v>429000</v>
      </c>
      <c r="N251" s="8">
        <f t="shared" si="31"/>
        <v>1287000</v>
      </c>
      <c r="O251" s="19"/>
      <c r="P251" s="4" t="s">
        <v>456</v>
      </c>
    </row>
    <row r="252" spans="1:16" ht="21.75" customHeight="1" x14ac:dyDescent="0.25">
      <c r="A252" s="4">
        <v>251</v>
      </c>
      <c r="B252" s="1" t="s">
        <v>166</v>
      </c>
      <c r="C252" s="1" t="s">
        <v>167</v>
      </c>
      <c r="D252" s="1" t="s">
        <v>151</v>
      </c>
      <c r="E252" s="20" t="s">
        <v>360</v>
      </c>
      <c r="F252" s="24" t="s">
        <v>396</v>
      </c>
      <c r="G252" s="3" t="s">
        <v>16</v>
      </c>
      <c r="H252" s="1" t="str">
        <f t="shared" si="26"/>
        <v>Kỹ thuật điện - điện tử _DC2CK43</v>
      </c>
      <c r="I252" s="4">
        <f t="shared" si="29"/>
        <v>29</v>
      </c>
      <c r="J252" s="4">
        <f t="shared" si="30"/>
        <v>2</v>
      </c>
      <c r="K252" s="1">
        <v>3</v>
      </c>
      <c r="L252" s="4">
        <v>45</v>
      </c>
      <c r="M252" s="5">
        <v>429000</v>
      </c>
      <c r="N252" s="8">
        <f t="shared" si="31"/>
        <v>1287000</v>
      </c>
      <c r="O252" s="19"/>
      <c r="P252" s="4" t="s">
        <v>456</v>
      </c>
    </row>
    <row r="253" spans="1:16" ht="36" customHeight="1" x14ac:dyDescent="0.25">
      <c r="A253" s="4">
        <v>252</v>
      </c>
      <c r="B253" s="1" t="s">
        <v>112</v>
      </c>
      <c r="C253" s="1" t="s">
        <v>113</v>
      </c>
      <c r="D253" s="1" t="s">
        <v>19</v>
      </c>
      <c r="E253" s="20">
        <v>814563638</v>
      </c>
      <c r="F253" s="1" t="s">
        <v>328</v>
      </c>
      <c r="G253" s="3" t="s">
        <v>329</v>
      </c>
      <c r="H253" s="1" t="str">
        <f t="shared" si="26"/>
        <v>Lý thuyết ô tô_DC2OT70</v>
      </c>
      <c r="I253" s="4">
        <f t="shared" si="29"/>
        <v>10</v>
      </c>
      <c r="J253" s="4">
        <f t="shared" si="30"/>
        <v>3</v>
      </c>
      <c r="K253" s="1">
        <v>3</v>
      </c>
      <c r="L253" s="4">
        <v>45</v>
      </c>
      <c r="M253" s="5">
        <v>429000</v>
      </c>
      <c r="N253" s="8">
        <f t="shared" si="31"/>
        <v>1287000</v>
      </c>
      <c r="O253" s="19" t="s">
        <v>485</v>
      </c>
      <c r="P253" s="4"/>
    </row>
    <row r="254" spans="1:16" ht="36" customHeight="1" x14ac:dyDescent="0.25">
      <c r="A254" s="4">
        <v>253</v>
      </c>
      <c r="B254" s="1" t="s">
        <v>220</v>
      </c>
      <c r="C254" s="1" t="s">
        <v>221</v>
      </c>
      <c r="D254" s="1" t="s">
        <v>37</v>
      </c>
      <c r="E254" s="20">
        <v>838710998</v>
      </c>
      <c r="F254" s="1" t="s">
        <v>328</v>
      </c>
      <c r="G254" s="3" t="s">
        <v>329</v>
      </c>
      <c r="H254" s="1" t="str">
        <f t="shared" si="26"/>
        <v>Lý thuyết ô tô_DC2OT70</v>
      </c>
      <c r="I254" s="4">
        <f t="shared" si="29"/>
        <v>10</v>
      </c>
      <c r="J254" s="4">
        <f t="shared" si="30"/>
        <v>3</v>
      </c>
      <c r="K254" s="1">
        <v>3</v>
      </c>
      <c r="L254" s="4">
        <v>45</v>
      </c>
      <c r="M254" s="5">
        <v>429000</v>
      </c>
      <c r="N254" s="8">
        <f t="shared" si="31"/>
        <v>1287000</v>
      </c>
      <c r="O254" s="19" t="s">
        <v>480</v>
      </c>
      <c r="P254" s="4"/>
    </row>
    <row r="255" spans="1:16" ht="36" customHeight="1" x14ac:dyDescent="0.25">
      <c r="A255" s="4">
        <v>254</v>
      </c>
      <c r="B255" s="1" t="s">
        <v>202</v>
      </c>
      <c r="C255" s="1" t="s">
        <v>203</v>
      </c>
      <c r="D255" s="1" t="s">
        <v>37</v>
      </c>
      <c r="E255" s="20">
        <v>914547195</v>
      </c>
      <c r="F255" s="1" t="s">
        <v>328</v>
      </c>
      <c r="G255" s="3" t="s">
        <v>329</v>
      </c>
      <c r="H255" s="1" t="str">
        <f t="shared" si="26"/>
        <v>Lý thuyết ô tô_DC2OT70</v>
      </c>
      <c r="I255" s="4">
        <f t="shared" si="29"/>
        <v>10</v>
      </c>
      <c r="J255" s="4">
        <f t="shared" si="30"/>
        <v>3</v>
      </c>
      <c r="K255" s="1">
        <v>3</v>
      </c>
      <c r="L255" s="4">
        <v>45</v>
      </c>
      <c r="M255" s="5">
        <v>429000</v>
      </c>
      <c r="N255" s="8">
        <f t="shared" si="31"/>
        <v>1287000</v>
      </c>
      <c r="O255" s="19" t="s">
        <v>480</v>
      </c>
      <c r="P255" s="4"/>
    </row>
    <row r="256" spans="1:16" ht="36" customHeight="1" x14ac:dyDescent="0.25">
      <c r="A256" s="4">
        <v>255</v>
      </c>
      <c r="B256" s="1" t="s">
        <v>266</v>
      </c>
      <c r="C256" s="1" t="s">
        <v>267</v>
      </c>
      <c r="D256" s="1" t="s">
        <v>37</v>
      </c>
      <c r="E256" s="20">
        <v>848012286</v>
      </c>
      <c r="F256" s="1" t="s">
        <v>328</v>
      </c>
      <c r="G256" s="3" t="s">
        <v>329</v>
      </c>
      <c r="H256" s="1" t="str">
        <f t="shared" si="26"/>
        <v>Lý thuyết ô tô_DC2OT70</v>
      </c>
      <c r="I256" s="4">
        <f t="shared" si="29"/>
        <v>10</v>
      </c>
      <c r="J256" s="4">
        <f t="shared" si="30"/>
        <v>3</v>
      </c>
      <c r="K256" s="1">
        <v>3</v>
      </c>
      <c r="L256" s="4">
        <v>45</v>
      </c>
      <c r="M256" s="5">
        <v>429000</v>
      </c>
      <c r="N256" s="8">
        <f t="shared" si="31"/>
        <v>1287000</v>
      </c>
      <c r="O256" s="19" t="s">
        <v>477</v>
      </c>
      <c r="P256" s="4"/>
    </row>
    <row r="257" spans="1:16" ht="36" customHeight="1" x14ac:dyDescent="0.25">
      <c r="A257" s="4">
        <v>256</v>
      </c>
      <c r="B257" s="1" t="s">
        <v>204</v>
      </c>
      <c r="C257" s="1" t="s">
        <v>205</v>
      </c>
      <c r="D257" s="1" t="s">
        <v>37</v>
      </c>
      <c r="E257" s="20">
        <v>969136128</v>
      </c>
      <c r="F257" s="1" t="s">
        <v>328</v>
      </c>
      <c r="G257" s="3" t="s">
        <v>329</v>
      </c>
      <c r="H257" s="1" t="str">
        <f t="shared" si="26"/>
        <v>Lý thuyết ô tô_DC2OT70</v>
      </c>
      <c r="I257" s="4">
        <f t="shared" si="29"/>
        <v>10</v>
      </c>
      <c r="J257" s="4">
        <f t="shared" si="30"/>
        <v>4</v>
      </c>
      <c r="K257" s="1">
        <v>3</v>
      </c>
      <c r="L257" s="4">
        <v>45</v>
      </c>
      <c r="M257" s="5">
        <v>429000</v>
      </c>
      <c r="N257" s="8">
        <f t="shared" si="31"/>
        <v>1287000</v>
      </c>
      <c r="O257" s="19" t="s">
        <v>477</v>
      </c>
      <c r="P257" s="4"/>
    </row>
    <row r="258" spans="1:16" ht="36" customHeight="1" x14ac:dyDescent="0.25">
      <c r="A258" s="4">
        <v>257</v>
      </c>
      <c r="B258" s="1" t="s">
        <v>206</v>
      </c>
      <c r="C258" s="1" t="s">
        <v>207</v>
      </c>
      <c r="D258" s="1" t="s">
        <v>37</v>
      </c>
      <c r="E258" s="20">
        <v>899811573</v>
      </c>
      <c r="F258" s="1" t="s">
        <v>328</v>
      </c>
      <c r="G258" s="3" t="s">
        <v>329</v>
      </c>
      <c r="H258" s="1" t="str">
        <f t="shared" si="26"/>
        <v>Lý thuyết ô tô_DC2OT70</v>
      </c>
      <c r="I258" s="4">
        <f t="shared" si="29"/>
        <v>10</v>
      </c>
      <c r="J258" s="4">
        <f t="shared" si="30"/>
        <v>4</v>
      </c>
      <c r="K258" s="1">
        <v>3</v>
      </c>
      <c r="L258" s="4">
        <v>45</v>
      </c>
      <c r="M258" s="5">
        <v>429000</v>
      </c>
      <c r="N258" s="8">
        <f t="shared" si="31"/>
        <v>1287000</v>
      </c>
      <c r="O258" s="19" t="s">
        <v>477</v>
      </c>
      <c r="P258" s="4" t="s">
        <v>479</v>
      </c>
    </row>
    <row r="259" spans="1:16" ht="36" customHeight="1" x14ac:dyDescent="0.25">
      <c r="A259" s="4">
        <v>258</v>
      </c>
      <c r="B259" s="1" t="s">
        <v>222</v>
      </c>
      <c r="C259" s="1" t="s">
        <v>223</v>
      </c>
      <c r="D259" s="1" t="s">
        <v>37</v>
      </c>
      <c r="E259" s="20">
        <v>855699123</v>
      </c>
      <c r="F259" s="1" t="s">
        <v>328</v>
      </c>
      <c r="G259" s="3" t="s">
        <v>329</v>
      </c>
      <c r="H259" s="1" t="str">
        <f t="shared" si="26"/>
        <v>Lý thuyết ô tô_DC2OT70</v>
      </c>
      <c r="I259" s="4">
        <f t="shared" si="29"/>
        <v>10</v>
      </c>
      <c r="J259" s="4">
        <f t="shared" si="30"/>
        <v>4</v>
      </c>
      <c r="K259" s="1">
        <v>3</v>
      </c>
      <c r="L259" s="4">
        <v>45</v>
      </c>
      <c r="M259" s="5">
        <v>429000</v>
      </c>
      <c r="N259" s="8">
        <f t="shared" si="31"/>
        <v>1287000</v>
      </c>
      <c r="O259" s="19" t="s">
        <v>477</v>
      </c>
      <c r="P259" s="4"/>
    </row>
    <row r="260" spans="1:16" ht="36" customHeight="1" x14ac:dyDescent="0.25">
      <c r="A260" s="4">
        <v>259</v>
      </c>
      <c r="B260" s="1" t="s">
        <v>270</v>
      </c>
      <c r="C260" s="1" t="s">
        <v>271</v>
      </c>
      <c r="D260" s="1" t="s">
        <v>79</v>
      </c>
      <c r="E260" s="20">
        <v>84398379295</v>
      </c>
      <c r="F260" s="1" t="s">
        <v>328</v>
      </c>
      <c r="G260" s="3" t="s">
        <v>329</v>
      </c>
      <c r="H260" s="1" t="str">
        <f t="shared" si="26"/>
        <v>Lý thuyết ô tô_DC2OT70</v>
      </c>
      <c r="I260" s="4">
        <f t="shared" si="29"/>
        <v>10</v>
      </c>
      <c r="J260" s="4">
        <f t="shared" si="30"/>
        <v>4</v>
      </c>
      <c r="K260" s="1">
        <v>3</v>
      </c>
      <c r="L260" s="4">
        <v>45</v>
      </c>
      <c r="M260" s="5">
        <v>429000</v>
      </c>
      <c r="N260" s="8">
        <f t="shared" si="31"/>
        <v>1287000</v>
      </c>
      <c r="O260" s="19" t="s">
        <v>477</v>
      </c>
      <c r="P260" s="4"/>
    </row>
    <row r="261" spans="1:16" ht="28.5" customHeight="1" x14ac:dyDescent="0.25">
      <c r="A261" s="4">
        <v>260</v>
      </c>
      <c r="B261" s="1" t="s">
        <v>268</v>
      </c>
      <c r="C261" s="1" t="s">
        <v>269</v>
      </c>
      <c r="D261" s="1" t="s">
        <v>79</v>
      </c>
      <c r="E261" s="20" t="s">
        <v>379</v>
      </c>
      <c r="F261" s="1" t="s">
        <v>328</v>
      </c>
      <c r="G261" s="3" t="s">
        <v>329</v>
      </c>
      <c r="H261" s="1" t="str">
        <f t="shared" si="26"/>
        <v>Lý thuyết ô tô_DC2OT70</v>
      </c>
      <c r="I261" s="4">
        <f t="shared" si="29"/>
        <v>10</v>
      </c>
      <c r="J261" s="4">
        <f t="shared" si="30"/>
        <v>2</v>
      </c>
      <c r="K261" s="1">
        <v>3</v>
      </c>
      <c r="L261" s="4">
        <v>45</v>
      </c>
      <c r="M261" s="5">
        <v>429000</v>
      </c>
      <c r="N261" s="8">
        <f t="shared" si="31"/>
        <v>1287000</v>
      </c>
      <c r="O261" s="19" t="s">
        <v>480</v>
      </c>
      <c r="P261" s="4"/>
    </row>
    <row r="262" spans="1:16" ht="28.5" customHeight="1" x14ac:dyDescent="0.25">
      <c r="A262" s="4">
        <v>261</v>
      </c>
      <c r="B262" s="1" t="s">
        <v>135</v>
      </c>
      <c r="C262" s="1" t="s">
        <v>136</v>
      </c>
      <c r="D262" s="1" t="s">
        <v>79</v>
      </c>
      <c r="E262" s="20"/>
      <c r="F262" s="1" t="s">
        <v>328</v>
      </c>
      <c r="G262" s="3" t="s">
        <v>329</v>
      </c>
      <c r="H262" s="1" t="str">
        <f t="shared" si="26"/>
        <v>Lý thuyết ô tô_DC2OT70</v>
      </c>
      <c r="I262" s="4">
        <f t="shared" si="29"/>
        <v>10</v>
      </c>
      <c r="J262" s="4">
        <f t="shared" si="30"/>
        <v>4</v>
      </c>
      <c r="K262" s="1">
        <v>3</v>
      </c>
      <c r="L262" s="4">
        <v>45</v>
      </c>
      <c r="M262" s="5">
        <v>429000</v>
      </c>
      <c r="N262" s="8">
        <f t="shared" si="31"/>
        <v>1287000</v>
      </c>
      <c r="O262" s="19"/>
      <c r="P262" s="4"/>
    </row>
    <row r="263" spans="1:16" ht="28.5" customHeight="1" x14ac:dyDescent="0.25">
      <c r="A263" s="4">
        <v>262</v>
      </c>
      <c r="B263" s="1" t="s">
        <v>34</v>
      </c>
      <c r="C263" s="1" t="s">
        <v>35</v>
      </c>
      <c r="D263" s="1" t="s">
        <v>36</v>
      </c>
      <c r="E263" s="20"/>
      <c r="F263" s="1" t="s">
        <v>330</v>
      </c>
      <c r="G263" s="3" t="s">
        <v>331</v>
      </c>
      <c r="H263" s="1" t="str">
        <f t="shared" ref="H263:H327" si="32">F263&amp;"_"&amp;(G263)</f>
        <v>Nguyên lý động cơ_DC3ME29</v>
      </c>
      <c r="I263" s="4">
        <f t="shared" si="29"/>
        <v>6</v>
      </c>
      <c r="J263" s="4">
        <f t="shared" si="30"/>
        <v>4</v>
      </c>
      <c r="K263" s="1">
        <v>2</v>
      </c>
      <c r="L263" s="4">
        <v>30</v>
      </c>
      <c r="M263" s="5">
        <v>429000</v>
      </c>
      <c r="N263" s="8">
        <f t="shared" si="31"/>
        <v>858000</v>
      </c>
      <c r="O263" s="19"/>
      <c r="P263" s="4"/>
    </row>
    <row r="264" spans="1:16" ht="28.5" customHeight="1" x14ac:dyDescent="0.25">
      <c r="A264" s="4">
        <v>263</v>
      </c>
      <c r="B264" s="1" t="s">
        <v>63</v>
      </c>
      <c r="C264" s="1" t="s">
        <v>64</v>
      </c>
      <c r="D264" s="1" t="s">
        <v>33</v>
      </c>
      <c r="E264" s="20" t="s">
        <v>65</v>
      </c>
      <c r="F264" s="1" t="s">
        <v>330</v>
      </c>
      <c r="G264" s="3" t="s">
        <v>331</v>
      </c>
      <c r="H264" s="1" t="str">
        <f t="shared" si="32"/>
        <v>Nguyên lý động cơ_DC3ME29</v>
      </c>
      <c r="I264" s="4">
        <f t="shared" si="29"/>
        <v>6</v>
      </c>
      <c r="J264" s="4">
        <f t="shared" si="30"/>
        <v>2</v>
      </c>
      <c r="K264" s="1">
        <v>2</v>
      </c>
      <c r="L264" s="4">
        <v>30</v>
      </c>
      <c r="M264" s="5">
        <v>429000</v>
      </c>
      <c r="N264" s="8">
        <f t="shared" si="31"/>
        <v>858000</v>
      </c>
      <c r="O264" s="19"/>
      <c r="P264" s="4"/>
    </row>
    <row r="265" spans="1:16" ht="28.5" customHeight="1" x14ac:dyDescent="0.25">
      <c r="A265" s="4">
        <v>264</v>
      </c>
      <c r="B265" s="1" t="s">
        <v>106</v>
      </c>
      <c r="C265" s="1" t="s">
        <v>114</v>
      </c>
      <c r="D265" s="1" t="s">
        <v>33</v>
      </c>
      <c r="E265" s="20" t="s">
        <v>348</v>
      </c>
      <c r="F265" s="1" t="s">
        <v>330</v>
      </c>
      <c r="G265" s="3" t="s">
        <v>331</v>
      </c>
      <c r="H265" s="1" t="str">
        <f t="shared" si="32"/>
        <v>Nguyên lý động cơ_DC3ME29</v>
      </c>
      <c r="I265" s="4">
        <f t="shared" si="29"/>
        <v>6</v>
      </c>
      <c r="J265" s="4">
        <f t="shared" si="30"/>
        <v>3</v>
      </c>
      <c r="K265" s="1">
        <v>2</v>
      </c>
      <c r="L265" s="4">
        <v>30</v>
      </c>
      <c r="M265" s="5">
        <v>429000</v>
      </c>
      <c r="N265" s="8">
        <f t="shared" si="31"/>
        <v>858000</v>
      </c>
      <c r="O265" s="19"/>
      <c r="P265" s="4"/>
    </row>
    <row r="266" spans="1:16" ht="28.5" customHeight="1" x14ac:dyDescent="0.25">
      <c r="A266" s="4">
        <v>265</v>
      </c>
      <c r="B266" s="1" t="s">
        <v>270</v>
      </c>
      <c r="C266" s="1" t="s">
        <v>271</v>
      </c>
      <c r="D266" s="1" t="s">
        <v>79</v>
      </c>
      <c r="E266" s="20">
        <v>84398379295</v>
      </c>
      <c r="F266" s="1" t="s">
        <v>330</v>
      </c>
      <c r="G266" s="3" t="s">
        <v>331</v>
      </c>
      <c r="H266" s="1" t="str">
        <f t="shared" si="32"/>
        <v>Nguyên lý động cơ_DC3ME29</v>
      </c>
      <c r="I266" s="4">
        <f t="shared" si="29"/>
        <v>6</v>
      </c>
      <c r="J266" s="4">
        <f t="shared" si="30"/>
        <v>4</v>
      </c>
      <c r="K266" s="1">
        <v>2</v>
      </c>
      <c r="L266" s="4">
        <v>30</v>
      </c>
      <c r="M266" s="5">
        <v>429000</v>
      </c>
      <c r="N266" s="8">
        <f t="shared" si="31"/>
        <v>858000</v>
      </c>
      <c r="O266" s="19" t="s">
        <v>477</v>
      </c>
      <c r="P266" s="4"/>
    </row>
    <row r="267" spans="1:16" ht="28.5" customHeight="1" x14ac:dyDescent="0.25">
      <c r="A267" s="4">
        <v>266</v>
      </c>
      <c r="B267" s="1" t="s">
        <v>393</v>
      </c>
      <c r="C267" s="1" t="s">
        <v>121</v>
      </c>
      <c r="D267" s="1" t="s">
        <v>79</v>
      </c>
      <c r="E267" s="20">
        <v>384014798</v>
      </c>
      <c r="F267" s="1" t="s">
        <v>330</v>
      </c>
      <c r="G267" s="3" t="s">
        <v>331</v>
      </c>
      <c r="H267" s="1" t="str">
        <f t="shared" si="32"/>
        <v>Nguyên lý động cơ_DC3ME29</v>
      </c>
      <c r="I267" s="4">
        <f t="shared" si="29"/>
        <v>6</v>
      </c>
      <c r="J267" s="4">
        <f t="shared" si="30"/>
        <v>4</v>
      </c>
      <c r="K267" s="1">
        <v>2</v>
      </c>
      <c r="L267" s="4">
        <v>30</v>
      </c>
      <c r="M267" s="5">
        <v>429000</v>
      </c>
      <c r="N267" s="8">
        <f t="shared" si="31"/>
        <v>858000</v>
      </c>
      <c r="O267" s="19"/>
      <c r="P267" s="4"/>
    </row>
    <row r="268" spans="1:16" ht="28.5" customHeight="1" x14ac:dyDescent="0.25">
      <c r="A268" s="4">
        <v>267</v>
      </c>
      <c r="B268" s="1" t="s">
        <v>394</v>
      </c>
      <c r="C268" s="1" t="s">
        <v>242</v>
      </c>
      <c r="D268" s="1" t="s">
        <v>79</v>
      </c>
      <c r="E268" s="20" t="s">
        <v>371</v>
      </c>
      <c r="F268" s="1" t="s">
        <v>330</v>
      </c>
      <c r="G268" s="3" t="s">
        <v>331</v>
      </c>
      <c r="H268" s="1" t="str">
        <f t="shared" si="32"/>
        <v>Nguyên lý động cơ_DC3ME29</v>
      </c>
      <c r="I268" s="4">
        <f t="shared" si="29"/>
        <v>6</v>
      </c>
      <c r="J268" s="4">
        <f t="shared" si="30"/>
        <v>4</v>
      </c>
      <c r="K268" s="1">
        <v>2</v>
      </c>
      <c r="L268" s="4">
        <v>30</v>
      </c>
      <c r="M268" s="5">
        <v>429000</v>
      </c>
      <c r="N268" s="8">
        <f t="shared" si="31"/>
        <v>858000</v>
      </c>
      <c r="O268" s="19"/>
      <c r="P268" s="4"/>
    </row>
    <row r="269" spans="1:16" ht="28.5" customHeight="1" x14ac:dyDescent="0.25">
      <c r="A269" s="4">
        <v>268</v>
      </c>
      <c r="B269" s="1" t="s">
        <v>29</v>
      </c>
      <c r="C269" s="1" t="s">
        <v>30</v>
      </c>
      <c r="D269" s="1" t="s">
        <v>8</v>
      </c>
      <c r="E269" s="20" t="s">
        <v>423</v>
      </c>
      <c r="F269" s="1" t="s">
        <v>332</v>
      </c>
      <c r="G269" s="3" t="s">
        <v>333</v>
      </c>
      <c r="H269" s="1" t="str">
        <f t="shared" si="32"/>
        <v>Nhiệt kỹ thuật_DC2CK48</v>
      </c>
      <c r="I269" s="4">
        <f t="shared" si="29"/>
        <v>25</v>
      </c>
      <c r="J269" s="4">
        <f t="shared" si="30"/>
        <v>2</v>
      </c>
      <c r="K269" s="1">
        <v>3</v>
      </c>
      <c r="L269" s="4">
        <v>45</v>
      </c>
      <c r="M269" s="5">
        <v>429000</v>
      </c>
      <c r="N269" s="8">
        <f t="shared" si="31"/>
        <v>1287000</v>
      </c>
      <c r="O269" s="19" t="s">
        <v>477</v>
      </c>
      <c r="P269" s="4"/>
    </row>
    <row r="270" spans="1:16" ht="28.5" customHeight="1" x14ac:dyDescent="0.25">
      <c r="A270" s="4">
        <v>269</v>
      </c>
      <c r="B270" s="1" t="s">
        <v>61</v>
      </c>
      <c r="C270" s="1" t="s">
        <v>88</v>
      </c>
      <c r="D270" s="1" t="s">
        <v>19</v>
      </c>
      <c r="E270" s="20">
        <v>367739245</v>
      </c>
      <c r="F270" s="1" t="s">
        <v>332</v>
      </c>
      <c r="G270" s="3" t="s">
        <v>333</v>
      </c>
      <c r="H270" s="1" t="str">
        <f t="shared" si="32"/>
        <v>Nhiệt kỹ thuật_DC2CK48</v>
      </c>
      <c r="I270" s="4">
        <f t="shared" si="29"/>
        <v>25</v>
      </c>
      <c r="J270" s="4">
        <f t="shared" si="30"/>
        <v>2</v>
      </c>
      <c r="K270" s="1">
        <v>3</v>
      </c>
      <c r="L270" s="4">
        <v>45</v>
      </c>
      <c r="M270" s="5">
        <v>429000</v>
      </c>
      <c r="N270" s="8">
        <f t="shared" si="31"/>
        <v>1287000</v>
      </c>
      <c r="O270" s="19" t="s">
        <v>477</v>
      </c>
      <c r="P270" s="4"/>
    </row>
    <row r="271" spans="1:16" ht="28.5" customHeight="1" x14ac:dyDescent="0.25">
      <c r="A271" s="4">
        <v>270</v>
      </c>
      <c r="B271" s="1" t="s">
        <v>154</v>
      </c>
      <c r="C271" s="1" t="s">
        <v>155</v>
      </c>
      <c r="D271" s="1" t="s">
        <v>19</v>
      </c>
      <c r="E271" s="20">
        <v>865719967</v>
      </c>
      <c r="F271" s="1" t="s">
        <v>332</v>
      </c>
      <c r="G271" s="3" t="s">
        <v>333</v>
      </c>
      <c r="H271" s="1" t="str">
        <f t="shared" si="32"/>
        <v>Nhiệt kỹ thuật_DC2CK48</v>
      </c>
      <c r="I271" s="4">
        <f t="shared" si="29"/>
        <v>25</v>
      </c>
      <c r="J271" s="4">
        <f t="shared" si="30"/>
        <v>3</v>
      </c>
      <c r="K271" s="1">
        <v>3</v>
      </c>
      <c r="L271" s="4">
        <v>45</v>
      </c>
      <c r="M271" s="5">
        <v>429000</v>
      </c>
      <c r="N271" s="8">
        <f t="shared" si="31"/>
        <v>1287000</v>
      </c>
      <c r="O271" s="19" t="s">
        <v>477</v>
      </c>
      <c r="P271" s="4"/>
    </row>
    <row r="272" spans="1:16" ht="28.5" customHeight="1" x14ac:dyDescent="0.25">
      <c r="A272" s="4">
        <v>271</v>
      </c>
      <c r="B272" s="1" t="s">
        <v>254</v>
      </c>
      <c r="C272" s="1" t="s">
        <v>255</v>
      </c>
      <c r="D272" s="1" t="s">
        <v>19</v>
      </c>
      <c r="E272" s="20">
        <v>868011782</v>
      </c>
      <c r="F272" s="1" t="s">
        <v>332</v>
      </c>
      <c r="G272" s="3" t="s">
        <v>333</v>
      </c>
      <c r="H272" s="1" t="str">
        <f t="shared" si="32"/>
        <v>Nhiệt kỹ thuật_DC2CK48</v>
      </c>
      <c r="I272" s="4">
        <f t="shared" si="29"/>
        <v>25</v>
      </c>
      <c r="J272" s="4">
        <f t="shared" si="30"/>
        <v>3</v>
      </c>
      <c r="K272" s="1">
        <v>3</v>
      </c>
      <c r="L272" s="4">
        <v>45</v>
      </c>
      <c r="M272" s="5">
        <v>429000</v>
      </c>
      <c r="N272" s="8">
        <f t="shared" si="31"/>
        <v>1287000</v>
      </c>
      <c r="O272" s="19"/>
      <c r="P272" s="4"/>
    </row>
    <row r="273" spans="1:16" ht="22.5" customHeight="1" x14ac:dyDescent="0.25">
      <c r="A273" s="4">
        <v>272</v>
      </c>
      <c r="B273" s="1" t="s">
        <v>198</v>
      </c>
      <c r="C273" s="1" t="s">
        <v>199</v>
      </c>
      <c r="D273" s="1" t="s">
        <v>37</v>
      </c>
      <c r="E273" s="20">
        <v>899803825</v>
      </c>
      <c r="F273" s="1" t="s">
        <v>332</v>
      </c>
      <c r="G273" s="3" t="s">
        <v>333</v>
      </c>
      <c r="H273" s="1" t="str">
        <f t="shared" si="32"/>
        <v>Nhiệt kỹ thuật_DC2CK48</v>
      </c>
      <c r="I273" s="4">
        <f t="shared" si="29"/>
        <v>25</v>
      </c>
      <c r="J273" s="4">
        <f t="shared" si="30"/>
        <v>4</v>
      </c>
      <c r="K273" s="1">
        <v>3</v>
      </c>
      <c r="L273" s="4">
        <v>45</v>
      </c>
      <c r="M273" s="5">
        <v>429000</v>
      </c>
      <c r="N273" s="8">
        <f t="shared" si="31"/>
        <v>1287000</v>
      </c>
      <c r="O273" s="19" t="s">
        <v>477</v>
      </c>
      <c r="P273" s="4"/>
    </row>
    <row r="274" spans="1:16" ht="36" customHeight="1" x14ac:dyDescent="0.25">
      <c r="A274" s="4">
        <v>273</v>
      </c>
      <c r="B274" s="1" t="s">
        <v>122</v>
      </c>
      <c r="C274" s="1" t="s">
        <v>123</v>
      </c>
      <c r="D274" s="1" t="s">
        <v>79</v>
      </c>
      <c r="E274" s="20"/>
      <c r="F274" s="1" t="s">
        <v>332</v>
      </c>
      <c r="G274" s="3" t="s">
        <v>333</v>
      </c>
      <c r="H274" s="1" t="str">
        <f t="shared" si="32"/>
        <v>Nhiệt kỹ thuật_DC2CK48</v>
      </c>
      <c r="I274" s="4">
        <f t="shared" si="29"/>
        <v>25</v>
      </c>
      <c r="J274" s="4">
        <f t="shared" si="30"/>
        <v>3</v>
      </c>
      <c r="K274" s="1">
        <v>3</v>
      </c>
      <c r="L274" s="4">
        <v>45</v>
      </c>
      <c r="M274" s="5">
        <v>429000</v>
      </c>
      <c r="N274" s="8">
        <f t="shared" si="31"/>
        <v>1287000</v>
      </c>
      <c r="O274" s="19"/>
      <c r="P274" s="4"/>
    </row>
    <row r="275" spans="1:16" ht="36" customHeight="1" x14ac:dyDescent="0.25">
      <c r="A275" s="4">
        <v>274</v>
      </c>
      <c r="B275" s="1" t="s">
        <v>119</v>
      </c>
      <c r="C275" s="1" t="s">
        <v>120</v>
      </c>
      <c r="D275" s="1" t="s">
        <v>79</v>
      </c>
      <c r="E275" s="20">
        <v>345399688</v>
      </c>
      <c r="F275" s="1" t="s">
        <v>332</v>
      </c>
      <c r="G275" s="3" t="s">
        <v>333</v>
      </c>
      <c r="H275" s="1" t="str">
        <f t="shared" si="32"/>
        <v>Nhiệt kỹ thuật_DC2CK48</v>
      </c>
      <c r="I275" s="4">
        <f t="shared" si="29"/>
        <v>25</v>
      </c>
      <c r="J275" s="4">
        <f t="shared" si="30"/>
        <v>4</v>
      </c>
      <c r="K275" s="1">
        <v>3</v>
      </c>
      <c r="L275" s="4">
        <v>45</v>
      </c>
      <c r="M275" s="5">
        <v>429000</v>
      </c>
      <c r="N275" s="8">
        <f t="shared" si="31"/>
        <v>1287000</v>
      </c>
      <c r="O275" s="19"/>
      <c r="P275" s="4"/>
    </row>
    <row r="276" spans="1:16" ht="36" customHeight="1" x14ac:dyDescent="0.25">
      <c r="A276" s="4">
        <v>275</v>
      </c>
      <c r="B276" s="1" t="s">
        <v>270</v>
      </c>
      <c r="C276" s="1" t="s">
        <v>271</v>
      </c>
      <c r="D276" s="1" t="s">
        <v>79</v>
      </c>
      <c r="E276" s="20" t="s">
        <v>488</v>
      </c>
      <c r="F276" s="1" t="s">
        <v>332</v>
      </c>
      <c r="G276" s="3" t="s">
        <v>333</v>
      </c>
      <c r="H276" s="1" t="str">
        <f t="shared" si="32"/>
        <v>Nhiệt kỹ thuật_DC2CK48</v>
      </c>
      <c r="I276" s="4">
        <f t="shared" si="29"/>
        <v>25</v>
      </c>
      <c r="J276" s="4">
        <f t="shared" si="30"/>
        <v>4</v>
      </c>
      <c r="K276" s="1">
        <v>3</v>
      </c>
      <c r="L276" s="4">
        <v>45</v>
      </c>
      <c r="M276" s="5">
        <v>429000</v>
      </c>
      <c r="N276" s="8">
        <f t="shared" si="31"/>
        <v>1287000</v>
      </c>
      <c r="O276" s="19" t="s">
        <v>480</v>
      </c>
      <c r="P276" s="4"/>
    </row>
    <row r="277" spans="1:16" ht="36" customHeight="1" x14ac:dyDescent="0.25">
      <c r="A277" s="4">
        <v>276</v>
      </c>
      <c r="B277" s="1" t="s">
        <v>133</v>
      </c>
      <c r="C277" s="1" t="s">
        <v>134</v>
      </c>
      <c r="D277" s="1" t="s">
        <v>79</v>
      </c>
      <c r="E277" s="20"/>
      <c r="F277" s="1" t="s">
        <v>332</v>
      </c>
      <c r="G277" s="3" t="s">
        <v>333</v>
      </c>
      <c r="H277" s="1" t="str">
        <f t="shared" si="32"/>
        <v>Nhiệt kỹ thuật_DC2CK48</v>
      </c>
      <c r="I277" s="4">
        <f t="shared" si="29"/>
        <v>25</v>
      </c>
      <c r="J277" s="4">
        <f t="shared" si="30"/>
        <v>4</v>
      </c>
      <c r="K277" s="1">
        <v>3</v>
      </c>
      <c r="L277" s="4">
        <v>45</v>
      </c>
      <c r="M277" s="5">
        <v>429000</v>
      </c>
      <c r="N277" s="8">
        <f t="shared" si="31"/>
        <v>1287000</v>
      </c>
      <c r="O277" s="19" t="s">
        <v>480</v>
      </c>
      <c r="P277" s="4"/>
    </row>
    <row r="278" spans="1:16" ht="45" customHeight="1" x14ac:dyDescent="0.25">
      <c r="A278" s="4">
        <v>277</v>
      </c>
      <c r="B278" s="1" t="s">
        <v>234</v>
      </c>
      <c r="C278" s="1" t="s">
        <v>235</v>
      </c>
      <c r="D278" s="1" t="s">
        <v>79</v>
      </c>
      <c r="E278" s="20" t="s">
        <v>370</v>
      </c>
      <c r="F278" s="1" t="s">
        <v>332</v>
      </c>
      <c r="G278" s="3" t="s">
        <v>333</v>
      </c>
      <c r="H278" s="1" t="str">
        <f t="shared" si="32"/>
        <v>Nhiệt kỹ thuật_DC2CK48</v>
      </c>
      <c r="I278" s="4">
        <f t="shared" si="29"/>
        <v>25</v>
      </c>
      <c r="J278" s="4">
        <f t="shared" si="30"/>
        <v>3</v>
      </c>
      <c r="K278" s="1">
        <v>3</v>
      </c>
      <c r="L278" s="4">
        <v>45</v>
      </c>
      <c r="M278" s="5">
        <v>429000</v>
      </c>
      <c r="N278" s="8">
        <f t="shared" si="31"/>
        <v>1287000</v>
      </c>
      <c r="O278" s="19" t="s">
        <v>477</v>
      </c>
      <c r="P278" s="4"/>
    </row>
    <row r="279" spans="1:16" ht="30" customHeight="1" x14ac:dyDescent="0.25">
      <c r="A279" s="4">
        <v>278</v>
      </c>
      <c r="B279" s="1" t="s">
        <v>135</v>
      </c>
      <c r="C279" s="1" t="s">
        <v>136</v>
      </c>
      <c r="D279" s="1" t="s">
        <v>79</v>
      </c>
      <c r="E279" s="20"/>
      <c r="F279" s="1" t="s">
        <v>332</v>
      </c>
      <c r="G279" s="3" t="s">
        <v>333</v>
      </c>
      <c r="H279" s="1" t="str">
        <f t="shared" si="32"/>
        <v>Nhiệt kỹ thuật_DC2CK48</v>
      </c>
      <c r="I279" s="4">
        <f t="shared" si="29"/>
        <v>25</v>
      </c>
      <c r="J279" s="4">
        <f t="shared" si="30"/>
        <v>4</v>
      </c>
      <c r="K279" s="1">
        <v>3</v>
      </c>
      <c r="L279" s="4">
        <v>45</v>
      </c>
      <c r="M279" s="5">
        <v>429000</v>
      </c>
      <c r="N279" s="8">
        <f t="shared" si="31"/>
        <v>1287000</v>
      </c>
      <c r="O279" s="19"/>
      <c r="P279" s="4"/>
    </row>
    <row r="280" spans="1:16" ht="36" customHeight="1" x14ac:dyDescent="0.25">
      <c r="A280" s="4">
        <v>279</v>
      </c>
      <c r="B280" s="1" t="s">
        <v>17</v>
      </c>
      <c r="C280" s="1" t="s">
        <v>285</v>
      </c>
      <c r="D280" s="1" t="s">
        <v>15</v>
      </c>
      <c r="E280" s="20" t="s">
        <v>18</v>
      </c>
      <c r="F280" s="1" t="s">
        <v>332</v>
      </c>
      <c r="G280" s="3" t="s">
        <v>333</v>
      </c>
      <c r="H280" s="1" t="str">
        <f t="shared" si="32"/>
        <v>Nhiệt kỹ thuật_DC2CK48</v>
      </c>
      <c r="I280" s="4">
        <f t="shared" si="29"/>
        <v>25</v>
      </c>
      <c r="J280" s="4">
        <f t="shared" si="30"/>
        <v>2</v>
      </c>
      <c r="K280" s="1">
        <v>3</v>
      </c>
      <c r="L280" s="4">
        <v>45</v>
      </c>
      <c r="M280" s="5">
        <v>429000</v>
      </c>
      <c r="N280" s="8">
        <f t="shared" si="31"/>
        <v>1287000</v>
      </c>
      <c r="O280" s="19" t="s">
        <v>463</v>
      </c>
      <c r="P280" s="4"/>
    </row>
    <row r="281" spans="1:16" ht="36" customHeight="1" x14ac:dyDescent="0.25">
      <c r="A281" s="4">
        <v>280</v>
      </c>
      <c r="B281" s="1" t="s">
        <v>283</v>
      </c>
      <c r="C281" s="1" t="s">
        <v>284</v>
      </c>
      <c r="D281" s="1" t="s">
        <v>15</v>
      </c>
      <c r="E281" s="20" t="s">
        <v>386</v>
      </c>
      <c r="F281" s="1" t="s">
        <v>332</v>
      </c>
      <c r="G281" s="3" t="s">
        <v>333</v>
      </c>
      <c r="H281" s="1" t="str">
        <f t="shared" si="32"/>
        <v>Nhiệt kỹ thuật_DC2CK48</v>
      </c>
      <c r="I281" s="4">
        <f t="shared" si="29"/>
        <v>25</v>
      </c>
      <c r="J281" s="4">
        <f t="shared" si="30"/>
        <v>3</v>
      </c>
      <c r="K281" s="1">
        <v>3</v>
      </c>
      <c r="L281" s="4">
        <v>45</v>
      </c>
      <c r="M281" s="5">
        <v>429000</v>
      </c>
      <c r="N281" s="8">
        <f t="shared" si="31"/>
        <v>1287000</v>
      </c>
      <c r="O281" s="19"/>
      <c r="P281" s="4"/>
    </row>
    <row r="282" spans="1:16" ht="36" customHeight="1" x14ac:dyDescent="0.25">
      <c r="A282" s="4">
        <v>281</v>
      </c>
      <c r="B282" s="1" t="s">
        <v>292</v>
      </c>
      <c r="C282" s="1" t="s">
        <v>293</v>
      </c>
      <c r="D282" s="1" t="s">
        <v>15</v>
      </c>
      <c r="E282" s="20" t="s">
        <v>389</v>
      </c>
      <c r="F282" s="1" t="s">
        <v>332</v>
      </c>
      <c r="G282" s="3" t="s">
        <v>333</v>
      </c>
      <c r="H282" s="1" t="str">
        <f t="shared" si="32"/>
        <v>Nhiệt kỹ thuật_DC2CK48</v>
      </c>
      <c r="I282" s="4">
        <f t="shared" si="29"/>
        <v>25</v>
      </c>
      <c r="J282" s="4">
        <f t="shared" si="30"/>
        <v>2</v>
      </c>
      <c r="K282" s="1">
        <v>3</v>
      </c>
      <c r="L282" s="4">
        <v>45</v>
      </c>
      <c r="M282" s="5">
        <v>429000</v>
      </c>
      <c r="N282" s="8">
        <f t="shared" si="31"/>
        <v>1287000</v>
      </c>
      <c r="O282" s="19"/>
      <c r="P282" s="4"/>
    </row>
    <row r="283" spans="1:16" ht="36" customHeight="1" x14ac:dyDescent="0.25">
      <c r="A283" s="4">
        <v>282</v>
      </c>
      <c r="B283" s="1" t="s">
        <v>143</v>
      </c>
      <c r="C283" s="1" t="s">
        <v>144</v>
      </c>
      <c r="D283" s="1" t="s">
        <v>15</v>
      </c>
      <c r="E283" s="20"/>
      <c r="F283" s="1" t="s">
        <v>332</v>
      </c>
      <c r="G283" s="3" t="s">
        <v>333</v>
      </c>
      <c r="H283" s="1" t="str">
        <f t="shared" si="32"/>
        <v>Nhiệt kỹ thuật_DC2CK48</v>
      </c>
      <c r="I283" s="4">
        <f t="shared" si="29"/>
        <v>25</v>
      </c>
      <c r="J283" s="4">
        <f t="shared" si="30"/>
        <v>4</v>
      </c>
      <c r="K283" s="1">
        <v>3</v>
      </c>
      <c r="L283" s="4">
        <v>45</v>
      </c>
      <c r="M283" s="5">
        <v>429000</v>
      </c>
      <c r="N283" s="8">
        <f t="shared" si="31"/>
        <v>1287000</v>
      </c>
      <c r="O283" s="19" t="s">
        <v>477</v>
      </c>
      <c r="P283" s="4"/>
    </row>
    <row r="284" spans="1:16" ht="36" customHeight="1" x14ac:dyDescent="0.25">
      <c r="A284" s="4">
        <v>283</v>
      </c>
      <c r="B284" s="1" t="s">
        <v>172</v>
      </c>
      <c r="C284" s="1" t="s">
        <v>6</v>
      </c>
      <c r="D284" s="1" t="s">
        <v>15</v>
      </c>
      <c r="E284" s="20" t="s">
        <v>361</v>
      </c>
      <c r="F284" s="1" t="s">
        <v>332</v>
      </c>
      <c r="G284" s="3" t="s">
        <v>333</v>
      </c>
      <c r="H284" s="1" t="str">
        <f t="shared" si="32"/>
        <v>Nhiệt kỹ thuật_DC2CK48</v>
      </c>
      <c r="I284" s="4">
        <f t="shared" si="29"/>
        <v>25</v>
      </c>
      <c r="J284" s="4">
        <f t="shared" si="30"/>
        <v>4</v>
      </c>
      <c r="K284" s="1">
        <v>3</v>
      </c>
      <c r="L284" s="4">
        <v>45</v>
      </c>
      <c r="M284" s="5">
        <v>429000</v>
      </c>
      <c r="N284" s="8">
        <f t="shared" si="31"/>
        <v>1287000</v>
      </c>
      <c r="O284" s="19"/>
      <c r="P284" s="4"/>
    </row>
    <row r="285" spans="1:16" ht="36" customHeight="1" x14ac:dyDescent="0.25">
      <c r="A285" s="4">
        <v>284</v>
      </c>
      <c r="B285" s="1" t="s">
        <v>275</v>
      </c>
      <c r="C285" s="1" t="s">
        <v>276</v>
      </c>
      <c r="D285" s="1" t="s">
        <v>15</v>
      </c>
      <c r="E285" s="20" t="s">
        <v>382</v>
      </c>
      <c r="F285" s="1" t="s">
        <v>332</v>
      </c>
      <c r="G285" s="3" t="s">
        <v>333</v>
      </c>
      <c r="H285" s="1" t="str">
        <f t="shared" si="32"/>
        <v>Nhiệt kỹ thuật_DC2CK48</v>
      </c>
      <c r="I285" s="4">
        <f t="shared" si="29"/>
        <v>25</v>
      </c>
      <c r="J285" s="4">
        <f t="shared" si="30"/>
        <v>2</v>
      </c>
      <c r="K285" s="1">
        <v>3</v>
      </c>
      <c r="L285" s="4">
        <v>45</v>
      </c>
      <c r="M285" s="5">
        <v>429000</v>
      </c>
      <c r="N285" s="8">
        <f t="shared" si="31"/>
        <v>1287000</v>
      </c>
      <c r="O285" s="19" t="s">
        <v>477</v>
      </c>
      <c r="P285" s="4"/>
    </row>
    <row r="286" spans="1:16" ht="36" customHeight="1" x14ac:dyDescent="0.25">
      <c r="A286" s="4">
        <v>285</v>
      </c>
      <c r="B286" s="1" t="s">
        <v>286</v>
      </c>
      <c r="C286" s="1" t="s">
        <v>287</v>
      </c>
      <c r="D286" s="1" t="s">
        <v>15</v>
      </c>
      <c r="E286" s="20"/>
      <c r="F286" s="1" t="s">
        <v>332</v>
      </c>
      <c r="G286" s="3" t="s">
        <v>333</v>
      </c>
      <c r="H286" s="1" t="str">
        <f t="shared" si="32"/>
        <v>Nhiệt kỹ thuật_DC2CK48</v>
      </c>
      <c r="I286" s="4">
        <f t="shared" si="29"/>
        <v>25</v>
      </c>
      <c r="J286" s="4">
        <f t="shared" si="30"/>
        <v>2</v>
      </c>
      <c r="K286" s="1">
        <v>3</v>
      </c>
      <c r="L286" s="4">
        <v>45</v>
      </c>
      <c r="M286" s="5">
        <v>429000</v>
      </c>
      <c r="N286" s="8">
        <f t="shared" si="31"/>
        <v>1287000</v>
      </c>
      <c r="O286" s="19"/>
      <c r="P286" s="4"/>
    </row>
    <row r="287" spans="1:16" ht="36" customHeight="1" x14ac:dyDescent="0.25">
      <c r="A287" s="4">
        <v>286</v>
      </c>
      <c r="B287" s="1" t="s">
        <v>56</v>
      </c>
      <c r="C287" s="1" t="s">
        <v>57</v>
      </c>
      <c r="D287" s="1" t="s">
        <v>15</v>
      </c>
      <c r="E287" s="20" t="s">
        <v>58</v>
      </c>
      <c r="F287" s="1" t="s">
        <v>332</v>
      </c>
      <c r="G287" s="3" t="s">
        <v>333</v>
      </c>
      <c r="H287" s="1" t="str">
        <f t="shared" si="32"/>
        <v>Nhiệt kỹ thuật_DC2CK48</v>
      </c>
      <c r="I287" s="4">
        <f t="shared" si="29"/>
        <v>25</v>
      </c>
      <c r="J287" s="4">
        <f t="shared" si="30"/>
        <v>4</v>
      </c>
      <c r="K287" s="1">
        <v>3</v>
      </c>
      <c r="L287" s="4">
        <v>45</v>
      </c>
      <c r="M287" s="5">
        <v>429000</v>
      </c>
      <c r="N287" s="8">
        <f t="shared" si="31"/>
        <v>1287000</v>
      </c>
      <c r="O287" s="19" t="s">
        <v>477</v>
      </c>
      <c r="P287" s="4"/>
    </row>
    <row r="288" spans="1:16" ht="36" customHeight="1" x14ac:dyDescent="0.25">
      <c r="A288" s="4">
        <v>287</v>
      </c>
      <c r="B288" s="1" t="s">
        <v>245</v>
      </c>
      <c r="C288" s="1" t="s">
        <v>246</v>
      </c>
      <c r="D288" s="1" t="s">
        <v>15</v>
      </c>
      <c r="E288" s="20" t="s">
        <v>373</v>
      </c>
      <c r="F288" s="1" t="s">
        <v>332</v>
      </c>
      <c r="G288" s="3" t="s">
        <v>333</v>
      </c>
      <c r="H288" s="1" t="str">
        <f t="shared" si="32"/>
        <v>Nhiệt kỹ thuật_DC2CK48</v>
      </c>
      <c r="I288" s="4">
        <f t="shared" si="29"/>
        <v>25</v>
      </c>
      <c r="J288" s="4">
        <f t="shared" si="30"/>
        <v>2</v>
      </c>
      <c r="K288" s="1">
        <v>3</v>
      </c>
      <c r="L288" s="4">
        <v>45</v>
      </c>
      <c r="M288" s="5">
        <v>429000</v>
      </c>
      <c r="N288" s="8">
        <f t="shared" si="31"/>
        <v>1287000</v>
      </c>
      <c r="O288" s="19" t="s">
        <v>477</v>
      </c>
      <c r="P288" s="4"/>
    </row>
    <row r="289" spans="1:16" ht="36" customHeight="1" x14ac:dyDescent="0.25">
      <c r="A289" s="4">
        <v>288</v>
      </c>
      <c r="B289" s="1" t="s">
        <v>139</v>
      </c>
      <c r="C289" s="1" t="s">
        <v>140</v>
      </c>
      <c r="D289" s="1" t="s">
        <v>15</v>
      </c>
      <c r="E289" s="20"/>
      <c r="F289" s="1" t="s">
        <v>332</v>
      </c>
      <c r="G289" s="3" t="s">
        <v>333</v>
      </c>
      <c r="H289" s="1" t="str">
        <f t="shared" si="32"/>
        <v>Nhiệt kỹ thuật_DC2CK48</v>
      </c>
      <c r="I289" s="4">
        <f t="shared" si="29"/>
        <v>25</v>
      </c>
      <c r="J289" s="4">
        <f t="shared" si="30"/>
        <v>3</v>
      </c>
      <c r="K289" s="1">
        <v>3</v>
      </c>
      <c r="L289" s="4">
        <v>45</v>
      </c>
      <c r="M289" s="5">
        <v>429000</v>
      </c>
      <c r="N289" s="8">
        <f t="shared" si="31"/>
        <v>1287000</v>
      </c>
      <c r="O289" s="19"/>
      <c r="P289" s="4"/>
    </row>
    <row r="290" spans="1:16" ht="36" customHeight="1" x14ac:dyDescent="0.25">
      <c r="A290" s="4">
        <v>289</v>
      </c>
      <c r="B290" s="1" t="s">
        <v>288</v>
      </c>
      <c r="C290" s="1" t="s">
        <v>289</v>
      </c>
      <c r="D290" s="1" t="s">
        <v>15</v>
      </c>
      <c r="E290" s="20" t="s">
        <v>387</v>
      </c>
      <c r="F290" s="1" t="s">
        <v>332</v>
      </c>
      <c r="G290" s="3" t="s">
        <v>333</v>
      </c>
      <c r="H290" s="1" t="str">
        <f t="shared" si="32"/>
        <v>Nhiệt kỹ thuật_DC2CK48</v>
      </c>
      <c r="I290" s="4">
        <f t="shared" si="29"/>
        <v>25</v>
      </c>
      <c r="J290" s="4">
        <f t="shared" si="30"/>
        <v>2</v>
      </c>
      <c r="K290" s="1">
        <v>3</v>
      </c>
      <c r="L290" s="4">
        <v>45</v>
      </c>
      <c r="M290" s="5">
        <v>429000</v>
      </c>
      <c r="N290" s="8">
        <f t="shared" si="31"/>
        <v>1287000</v>
      </c>
      <c r="O290" s="19"/>
      <c r="P290" s="4"/>
    </row>
    <row r="291" spans="1:16" ht="36" customHeight="1" x14ac:dyDescent="0.25">
      <c r="A291" s="4">
        <v>290</v>
      </c>
      <c r="B291" s="1" t="s">
        <v>247</v>
      </c>
      <c r="C291" s="1" t="s">
        <v>248</v>
      </c>
      <c r="D291" s="1" t="s">
        <v>15</v>
      </c>
      <c r="E291" s="20" t="s">
        <v>374</v>
      </c>
      <c r="F291" s="1" t="s">
        <v>332</v>
      </c>
      <c r="G291" s="3" t="s">
        <v>333</v>
      </c>
      <c r="H291" s="1" t="str">
        <f t="shared" si="32"/>
        <v>Nhiệt kỹ thuật_DC2CK48</v>
      </c>
      <c r="I291" s="4">
        <f t="shared" si="29"/>
        <v>25</v>
      </c>
      <c r="J291" s="4">
        <f t="shared" si="30"/>
        <v>3</v>
      </c>
      <c r="K291" s="1">
        <v>3</v>
      </c>
      <c r="L291" s="4">
        <v>45</v>
      </c>
      <c r="M291" s="5">
        <v>429000</v>
      </c>
      <c r="N291" s="8">
        <f t="shared" si="31"/>
        <v>1287000</v>
      </c>
      <c r="O291" s="19" t="s">
        <v>477</v>
      </c>
      <c r="P291" s="4"/>
    </row>
    <row r="292" spans="1:16" ht="36" customHeight="1" x14ac:dyDescent="0.25">
      <c r="A292" s="4">
        <v>291</v>
      </c>
      <c r="B292" s="1"/>
      <c r="C292" s="1"/>
      <c r="D292" s="1"/>
      <c r="E292" s="20"/>
      <c r="F292" s="1"/>
      <c r="G292" s="3"/>
      <c r="H292" s="1"/>
      <c r="I292" s="4"/>
      <c r="J292" s="4"/>
      <c r="K292" s="1"/>
      <c r="L292" s="4"/>
      <c r="M292" s="5"/>
      <c r="N292" s="8"/>
      <c r="O292" s="19"/>
      <c r="P292" s="4"/>
    </row>
    <row r="293" spans="1:16" ht="36" customHeight="1" x14ac:dyDescent="0.25">
      <c r="A293" s="4">
        <v>292</v>
      </c>
      <c r="B293" s="1" t="s">
        <v>290</v>
      </c>
      <c r="C293" s="1" t="s">
        <v>291</v>
      </c>
      <c r="D293" s="1" t="s">
        <v>15</v>
      </c>
      <c r="E293" s="20" t="s">
        <v>388</v>
      </c>
      <c r="F293" s="1" t="s">
        <v>332</v>
      </c>
      <c r="G293" s="3" t="s">
        <v>333</v>
      </c>
      <c r="H293" s="1" t="str">
        <f t="shared" si="32"/>
        <v>Nhiệt kỹ thuật_DC2CK48</v>
      </c>
      <c r="I293" s="4">
        <f t="shared" ref="I293:I324" si="33">COUNTIF($G$3:$G$408,G293)</f>
        <v>25</v>
      </c>
      <c r="J293" s="4">
        <f t="shared" ref="J293:J324" si="34">COUNTIF($B$3:$B$462,B293)</f>
        <v>2</v>
      </c>
      <c r="K293" s="1">
        <v>3</v>
      </c>
      <c r="L293" s="4">
        <v>45</v>
      </c>
      <c r="M293" s="5">
        <v>429000</v>
      </c>
      <c r="N293" s="8">
        <f t="shared" si="31"/>
        <v>1287000</v>
      </c>
      <c r="O293" s="19" t="s">
        <v>477</v>
      </c>
      <c r="P293" s="4"/>
    </row>
    <row r="294" spans="1:16" ht="36" customHeight="1" x14ac:dyDescent="0.25">
      <c r="A294" s="4">
        <v>293</v>
      </c>
      <c r="B294" s="1" t="s">
        <v>294</v>
      </c>
      <c r="C294" s="1" t="s">
        <v>295</v>
      </c>
      <c r="D294" s="1" t="s">
        <v>151</v>
      </c>
      <c r="E294" s="20" t="s">
        <v>390</v>
      </c>
      <c r="F294" s="1" t="s">
        <v>332</v>
      </c>
      <c r="G294" s="3" t="s">
        <v>333</v>
      </c>
      <c r="H294" s="1" t="str">
        <f t="shared" si="32"/>
        <v>Nhiệt kỹ thuật_DC2CK48</v>
      </c>
      <c r="I294" s="4">
        <f t="shared" si="33"/>
        <v>25</v>
      </c>
      <c r="J294" s="4">
        <f t="shared" si="34"/>
        <v>1</v>
      </c>
      <c r="K294" s="1">
        <v>3</v>
      </c>
      <c r="L294" s="4">
        <v>45</v>
      </c>
      <c r="M294" s="5">
        <v>429000</v>
      </c>
      <c r="N294" s="8">
        <f t="shared" si="31"/>
        <v>1287000</v>
      </c>
      <c r="O294" s="19"/>
      <c r="P294" s="4"/>
    </row>
    <row r="295" spans="1:16" ht="36" customHeight="1" x14ac:dyDescent="0.25">
      <c r="A295" s="4">
        <v>296</v>
      </c>
      <c r="B295" s="1" t="s">
        <v>105</v>
      </c>
      <c r="C295" s="1" t="s">
        <v>397</v>
      </c>
      <c r="D295" s="1" t="s">
        <v>54</v>
      </c>
      <c r="E295" s="2" t="s">
        <v>398</v>
      </c>
      <c r="F295" s="1" t="s">
        <v>73</v>
      </c>
      <c r="G295" s="3" t="s">
        <v>74</v>
      </c>
      <c r="H295" s="1" t="str">
        <f t="shared" si="32"/>
        <v>Sức bền vật liệu_DC2CO26</v>
      </c>
      <c r="I295" s="4">
        <f t="shared" si="33"/>
        <v>5</v>
      </c>
      <c r="J295" s="4">
        <f t="shared" si="34"/>
        <v>4</v>
      </c>
      <c r="K295" s="1">
        <v>4</v>
      </c>
      <c r="L295" s="4">
        <v>60</v>
      </c>
      <c r="M295" s="27">
        <v>429000</v>
      </c>
      <c r="N295" s="8">
        <f t="shared" si="31"/>
        <v>1716000</v>
      </c>
      <c r="O295" s="49" t="s">
        <v>477</v>
      </c>
      <c r="P295" s="4" t="s">
        <v>456</v>
      </c>
    </row>
    <row r="296" spans="1:16" ht="36" customHeight="1" x14ac:dyDescent="0.25">
      <c r="A296" s="4">
        <v>297</v>
      </c>
      <c r="B296" s="1" t="s">
        <v>70</v>
      </c>
      <c r="C296" s="1" t="s">
        <v>71</v>
      </c>
      <c r="D296" s="1" t="s">
        <v>33</v>
      </c>
      <c r="E296" s="20" t="s">
        <v>72</v>
      </c>
      <c r="F296" s="1" t="s">
        <v>73</v>
      </c>
      <c r="G296" s="3" t="s">
        <v>74</v>
      </c>
      <c r="H296" s="1" t="str">
        <f t="shared" si="32"/>
        <v>Sức bền vật liệu_DC2CO26</v>
      </c>
      <c r="I296" s="4">
        <f t="shared" si="33"/>
        <v>5</v>
      </c>
      <c r="J296" s="4">
        <f t="shared" si="34"/>
        <v>3</v>
      </c>
      <c r="K296" s="1">
        <v>4</v>
      </c>
      <c r="L296" s="4">
        <v>60</v>
      </c>
      <c r="M296" s="5">
        <v>429000</v>
      </c>
      <c r="N296" s="8">
        <f t="shared" si="31"/>
        <v>1716000</v>
      </c>
      <c r="O296" s="19" t="s">
        <v>477</v>
      </c>
      <c r="P296" s="4" t="s">
        <v>456</v>
      </c>
    </row>
    <row r="297" spans="1:16" ht="36" customHeight="1" x14ac:dyDescent="0.25">
      <c r="A297" s="4">
        <v>298</v>
      </c>
      <c r="B297" s="1" t="s">
        <v>156</v>
      </c>
      <c r="C297" s="1" t="s">
        <v>157</v>
      </c>
      <c r="D297" s="1" t="s">
        <v>33</v>
      </c>
      <c r="E297" s="20" t="s">
        <v>356</v>
      </c>
      <c r="F297" s="1" t="s">
        <v>73</v>
      </c>
      <c r="G297" s="3" t="s">
        <v>74</v>
      </c>
      <c r="H297" s="1" t="str">
        <f t="shared" si="32"/>
        <v>Sức bền vật liệu_DC2CO26</v>
      </c>
      <c r="I297" s="4">
        <f t="shared" si="33"/>
        <v>5</v>
      </c>
      <c r="J297" s="4">
        <f t="shared" si="34"/>
        <v>3</v>
      </c>
      <c r="K297" s="1">
        <v>4</v>
      </c>
      <c r="L297" s="4">
        <v>60</v>
      </c>
      <c r="M297" s="5">
        <v>429000</v>
      </c>
      <c r="N297" s="8">
        <f t="shared" si="31"/>
        <v>1716000</v>
      </c>
      <c r="O297" s="19" t="s">
        <v>477</v>
      </c>
      <c r="P297" s="4" t="s">
        <v>456</v>
      </c>
    </row>
    <row r="298" spans="1:16" ht="36" customHeight="1" x14ac:dyDescent="0.25">
      <c r="A298" s="4">
        <v>299</v>
      </c>
      <c r="B298" s="1" t="s">
        <v>48</v>
      </c>
      <c r="C298" s="1" t="s">
        <v>49</v>
      </c>
      <c r="D298" s="1" t="s">
        <v>19</v>
      </c>
      <c r="E298" s="20">
        <v>399375279</v>
      </c>
      <c r="F298" s="1" t="s">
        <v>73</v>
      </c>
      <c r="G298" s="3" t="s">
        <v>74</v>
      </c>
      <c r="H298" s="1" t="str">
        <f t="shared" si="32"/>
        <v>Sức bền vật liệu_DC2CO26</v>
      </c>
      <c r="I298" s="4">
        <f t="shared" si="33"/>
        <v>5</v>
      </c>
      <c r="J298" s="4">
        <f t="shared" si="34"/>
        <v>3</v>
      </c>
      <c r="K298" s="1">
        <v>4</v>
      </c>
      <c r="L298" s="4">
        <v>60</v>
      </c>
      <c r="M298" s="5">
        <v>429000</v>
      </c>
      <c r="N298" s="8">
        <f t="shared" si="31"/>
        <v>1716000</v>
      </c>
      <c r="O298" s="19" t="s">
        <v>477</v>
      </c>
      <c r="P298" s="4" t="s">
        <v>456</v>
      </c>
    </row>
    <row r="299" spans="1:16" ht="36" customHeight="1" x14ac:dyDescent="0.25">
      <c r="A299" s="4">
        <v>300</v>
      </c>
      <c r="B299" s="1" t="s">
        <v>67</v>
      </c>
      <c r="C299" s="1" t="s">
        <v>68</v>
      </c>
      <c r="D299" s="1" t="s">
        <v>37</v>
      </c>
      <c r="E299" s="20">
        <v>989875588</v>
      </c>
      <c r="F299" s="1" t="s">
        <v>73</v>
      </c>
      <c r="G299" s="3" t="s">
        <v>74</v>
      </c>
      <c r="H299" s="1" t="str">
        <f t="shared" si="32"/>
        <v>Sức bền vật liệu_DC2CO26</v>
      </c>
      <c r="I299" s="4">
        <f t="shared" si="33"/>
        <v>5</v>
      </c>
      <c r="J299" s="4">
        <f t="shared" si="34"/>
        <v>2</v>
      </c>
      <c r="K299" s="1">
        <v>4</v>
      </c>
      <c r="L299" s="4">
        <v>60</v>
      </c>
      <c r="M299" s="5">
        <v>429000</v>
      </c>
      <c r="N299" s="8">
        <f t="shared" si="31"/>
        <v>1716000</v>
      </c>
      <c r="O299" s="19"/>
      <c r="P299" s="4" t="s">
        <v>456</v>
      </c>
    </row>
    <row r="300" spans="1:16" ht="36" customHeight="1" x14ac:dyDescent="0.2">
      <c r="A300" s="4">
        <v>301</v>
      </c>
      <c r="B300" s="23" t="s">
        <v>98</v>
      </c>
      <c r="C300" s="23" t="s">
        <v>99</v>
      </c>
      <c r="D300" s="23" t="s">
        <v>54</v>
      </c>
      <c r="E300" s="24" t="s">
        <v>395</v>
      </c>
      <c r="F300" s="23" t="s">
        <v>425</v>
      </c>
      <c r="G300" s="25" t="s">
        <v>340</v>
      </c>
      <c r="H300" s="23" t="str">
        <f t="shared" si="32"/>
        <v>TB điện và các TB điều khiển TĐ trên ô tô 1_DC3OT38</v>
      </c>
      <c r="I300" s="4">
        <f t="shared" si="33"/>
        <v>10</v>
      </c>
      <c r="J300" s="4">
        <f t="shared" si="34"/>
        <v>3</v>
      </c>
      <c r="K300" s="23">
        <v>3</v>
      </c>
      <c r="L300" s="26">
        <v>45</v>
      </c>
      <c r="M300" s="27">
        <v>429000</v>
      </c>
      <c r="N300" s="8">
        <f t="shared" si="31"/>
        <v>1287000</v>
      </c>
      <c r="O300" s="49" t="s">
        <v>477</v>
      </c>
      <c r="P300" s="26"/>
    </row>
    <row r="301" spans="1:16" ht="36" customHeight="1" x14ac:dyDescent="0.25">
      <c r="A301" s="4">
        <v>302</v>
      </c>
      <c r="B301" s="1" t="s">
        <v>63</v>
      </c>
      <c r="C301" s="1" t="s">
        <v>64</v>
      </c>
      <c r="D301" s="1" t="s">
        <v>33</v>
      </c>
      <c r="E301" s="20" t="s">
        <v>65</v>
      </c>
      <c r="F301" s="1" t="s">
        <v>425</v>
      </c>
      <c r="G301" s="3" t="s">
        <v>340</v>
      </c>
      <c r="H301" s="1" t="str">
        <f t="shared" si="32"/>
        <v>TB điện và các TB điều khiển TĐ trên ô tô 1_DC3OT38</v>
      </c>
      <c r="I301" s="4">
        <f t="shared" si="33"/>
        <v>10</v>
      </c>
      <c r="J301" s="4">
        <f t="shared" si="34"/>
        <v>2</v>
      </c>
      <c r="K301" s="1">
        <v>3</v>
      </c>
      <c r="L301" s="4">
        <v>45</v>
      </c>
      <c r="M301" s="5">
        <v>429000</v>
      </c>
      <c r="N301" s="8">
        <f t="shared" si="31"/>
        <v>1287000</v>
      </c>
      <c r="O301" s="19"/>
      <c r="P301" s="4"/>
    </row>
    <row r="302" spans="1:16" ht="36" customHeight="1" x14ac:dyDescent="0.25">
      <c r="A302" s="4">
        <v>303</v>
      </c>
      <c r="B302" s="1" t="s">
        <v>48</v>
      </c>
      <c r="C302" s="1" t="s">
        <v>49</v>
      </c>
      <c r="D302" s="1" t="s">
        <v>19</v>
      </c>
      <c r="E302" s="20">
        <v>399375279</v>
      </c>
      <c r="F302" s="1" t="s">
        <v>425</v>
      </c>
      <c r="G302" s="3" t="s">
        <v>340</v>
      </c>
      <c r="H302" s="1" t="str">
        <f t="shared" si="32"/>
        <v>TB điện và các TB điều khiển TĐ trên ô tô 1_DC3OT38</v>
      </c>
      <c r="I302" s="4">
        <f t="shared" si="33"/>
        <v>10</v>
      </c>
      <c r="J302" s="4">
        <f t="shared" si="34"/>
        <v>3</v>
      </c>
      <c r="K302" s="1">
        <v>3</v>
      </c>
      <c r="L302" s="4">
        <v>45</v>
      </c>
      <c r="M302" s="5">
        <v>429000</v>
      </c>
      <c r="N302" s="8">
        <f t="shared" si="31"/>
        <v>1287000</v>
      </c>
      <c r="O302" s="19" t="s">
        <v>477</v>
      </c>
      <c r="P302" s="4"/>
    </row>
    <row r="303" spans="1:16" ht="36" customHeight="1" x14ac:dyDescent="0.25">
      <c r="A303" s="4">
        <v>304</v>
      </c>
      <c r="B303" s="1" t="s">
        <v>154</v>
      </c>
      <c r="C303" s="1" t="s">
        <v>155</v>
      </c>
      <c r="D303" s="1" t="s">
        <v>19</v>
      </c>
      <c r="E303" s="20">
        <v>865719967</v>
      </c>
      <c r="F303" s="1" t="s">
        <v>425</v>
      </c>
      <c r="G303" s="3" t="s">
        <v>340</v>
      </c>
      <c r="H303" s="1" t="str">
        <f t="shared" si="32"/>
        <v>TB điện và các TB điều khiển TĐ trên ô tô 1_DC3OT38</v>
      </c>
      <c r="I303" s="4">
        <f t="shared" si="33"/>
        <v>10</v>
      </c>
      <c r="J303" s="4">
        <f t="shared" si="34"/>
        <v>3</v>
      </c>
      <c r="K303" s="1">
        <v>3</v>
      </c>
      <c r="L303" s="4">
        <v>45</v>
      </c>
      <c r="M303" s="5">
        <v>429000</v>
      </c>
      <c r="N303" s="8">
        <f t="shared" si="31"/>
        <v>1287000</v>
      </c>
      <c r="O303" s="19" t="s">
        <v>477</v>
      </c>
      <c r="P303" s="4"/>
    </row>
    <row r="304" spans="1:16" ht="36" customHeight="1" x14ac:dyDescent="0.25">
      <c r="A304" s="4">
        <v>305</v>
      </c>
      <c r="B304" s="1" t="s">
        <v>254</v>
      </c>
      <c r="C304" s="1" t="s">
        <v>255</v>
      </c>
      <c r="D304" s="1" t="s">
        <v>19</v>
      </c>
      <c r="E304" s="20">
        <v>868011782</v>
      </c>
      <c r="F304" s="1" t="s">
        <v>425</v>
      </c>
      <c r="G304" s="3" t="s">
        <v>340</v>
      </c>
      <c r="H304" s="1" t="str">
        <f t="shared" si="32"/>
        <v>TB điện và các TB điều khiển TĐ trên ô tô 1_DC3OT38</v>
      </c>
      <c r="I304" s="4">
        <f t="shared" si="33"/>
        <v>10</v>
      </c>
      <c r="J304" s="4">
        <f t="shared" si="34"/>
        <v>3</v>
      </c>
      <c r="K304" s="1">
        <v>3</v>
      </c>
      <c r="L304" s="4">
        <v>45</v>
      </c>
      <c r="M304" s="5">
        <v>429000</v>
      </c>
      <c r="N304" s="8">
        <f t="shared" si="31"/>
        <v>1287000</v>
      </c>
      <c r="O304" s="19"/>
      <c r="P304" s="4"/>
    </row>
    <row r="305" spans="1:16" ht="36" customHeight="1" x14ac:dyDescent="0.25">
      <c r="A305" s="4">
        <v>306</v>
      </c>
      <c r="B305" s="1" t="s">
        <v>182</v>
      </c>
      <c r="C305" s="1" t="s">
        <v>183</v>
      </c>
      <c r="D305" s="1" t="s">
        <v>37</v>
      </c>
      <c r="E305" s="20">
        <v>832834696</v>
      </c>
      <c r="F305" s="1" t="s">
        <v>425</v>
      </c>
      <c r="G305" s="3" t="s">
        <v>340</v>
      </c>
      <c r="H305" s="1" t="str">
        <f t="shared" si="32"/>
        <v>TB điện và các TB điều khiển TĐ trên ô tô 1_DC3OT38</v>
      </c>
      <c r="I305" s="4">
        <f t="shared" si="33"/>
        <v>10</v>
      </c>
      <c r="J305" s="4">
        <f t="shared" si="34"/>
        <v>3</v>
      </c>
      <c r="K305" s="1">
        <v>3</v>
      </c>
      <c r="L305" s="4">
        <v>45</v>
      </c>
      <c r="M305" s="5">
        <v>429000</v>
      </c>
      <c r="N305" s="8">
        <f t="shared" si="31"/>
        <v>1287000</v>
      </c>
      <c r="O305" s="19" t="s">
        <v>477</v>
      </c>
      <c r="P305" s="4"/>
    </row>
    <row r="306" spans="1:16" ht="36" customHeight="1" x14ac:dyDescent="0.25">
      <c r="A306" s="4">
        <v>307</v>
      </c>
      <c r="B306" s="1" t="s">
        <v>202</v>
      </c>
      <c r="C306" s="1" t="s">
        <v>203</v>
      </c>
      <c r="D306" s="1" t="s">
        <v>37</v>
      </c>
      <c r="E306" s="20">
        <v>914547195</v>
      </c>
      <c r="F306" s="1" t="s">
        <v>425</v>
      </c>
      <c r="G306" s="3" t="s">
        <v>340</v>
      </c>
      <c r="H306" s="1" t="str">
        <f t="shared" si="32"/>
        <v>TB điện và các TB điều khiển TĐ trên ô tô 1_DC3OT38</v>
      </c>
      <c r="I306" s="4">
        <f t="shared" si="33"/>
        <v>10</v>
      </c>
      <c r="J306" s="4">
        <f t="shared" si="34"/>
        <v>3</v>
      </c>
      <c r="K306" s="1">
        <v>3</v>
      </c>
      <c r="L306" s="4">
        <v>45</v>
      </c>
      <c r="M306" s="5">
        <v>429000</v>
      </c>
      <c r="N306" s="8">
        <f t="shared" si="31"/>
        <v>1287000</v>
      </c>
      <c r="O306" s="19" t="s">
        <v>477</v>
      </c>
      <c r="P306" s="4"/>
    </row>
    <row r="307" spans="1:16" ht="36" customHeight="1" x14ac:dyDescent="0.25">
      <c r="A307" s="4">
        <v>308</v>
      </c>
      <c r="B307" s="1" t="s">
        <v>204</v>
      </c>
      <c r="C307" s="1" t="s">
        <v>205</v>
      </c>
      <c r="D307" s="1" t="s">
        <v>37</v>
      </c>
      <c r="E307" s="20">
        <v>969136128</v>
      </c>
      <c r="F307" s="1" t="s">
        <v>326</v>
      </c>
      <c r="G307" s="3" t="s">
        <v>327</v>
      </c>
      <c r="H307" s="1" t="str">
        <f t="shared" si="32"/>
        <v>Kết cấu - tính toán ô tô_DC3OT43</v>
      </c>
      <c r="I307" s="4">
        <f t="shared" si="33"/>
        <v>9</v>
      </c>
      <c r="J307" s="4">
        <f t="shared" si="34"/>
        <v>4</v>
      </c>
      <c r="K307" s="1">
        <v>4</v>
      </c>
      <c r="L307" s="4">
        <v>45</v>
      </c>
      <c r="M307" s="5">
        <v>429000</v>
      </c>
      <c r="N307" s="8">
        <f t="shared" si="31"/>
        <v>1716000</v>
      </c>
      <c r="O307" s="19" t="s">
        <v>477</v>
      </c>
      <c r="P307" s="4"/>
    </row>
    <row r="308" spans="1:16" ht="36" customHeight="1" x14ac:dyDescent="0.25">
      <c r="A308" s="4">
        <v>309</v>
      </c>
      <c r="B308" s="1" t="s">
        <v>198</v>
      </c>
      <c r="C308" s="1" t="s">
        <v>199</v>
      </c>
      <c r="D308" s="1" t="s">
        <v>37</v>
      </c>
      <c r="E308" s="20">
        <v>899803825</v>
      </c>
      <c r="F308" s="1" t="s">
        <v>425</v>
      </c>
      <c r="G308" s="3" t="s">
        <v>340</v>
      </c>
      <c r="H308" s="1" t="str">
        <f t="shared" si="32"/>
        <v>TB điện và các TB điều khiển TĐ trên ô tô 1_DC3OT38</v>
      </c>
      <c r="I308" s="4">
        <f t="shared" si="33"/>
        <v>10</v>
      </c>
      <c r="J308" s="4">
        <f t="shared" si="34"/>
        <v>4</v>
      </c>
      <c r="K308" s="1">
        <v>3</v>
      </c>
      <c r="L308" s="4">
        <v>45</v>
      </c>
      <c r="M308" s="5">
        <v>429000</v>
      </c>
      <c r="N308" s="8">
        <f t="shared" si="31"/>
        <v>1287000</v>
      </c>
      <c r="O308" s="19" t="s">
        <v>477</v>
      </c>
      <c r="P308" s="4"/>
    </row>
    <row r="309" spans="1:16" ht="36" customHeight="1" x14ac:dyDescent="0.25">
      <c r="A309" s="4">
        <v>310</v>
      </c>
      <c r="B309" s="1" t="s">
        <v>131</v>
      </c>
      <c r="C309" s="1" t="s">
        <v>132</v>
      </c>
      <c r="D309" s="1" t="s">
        <v>79</v>
      </c>
      <c r="E309" s="20"/>
      <c r="F309" s="1" t="s">
        <v>425</v>
      </c>
      <c r="G309" s="3" t="s">
        <v>340</v>
      </c>
      <c r="H309" s="1" t="str">
        <f t="shared" si="32"/>
        <v>TB điện và các TB điều khiển TĐ trên ô tô 1_DC3OT38</v>
      </c>
      <c r="I309" s="4">
        <f t="shared" si="33"/>
        <v>10</v>
      </c>
      <c r="J309" s="4">
        <f t="shared" si="34"/>
        <v>4</v>
      </c>
      <c r="K309" s="1">
        <v>3</v>
      </c>
      <c r="L309" s="4">
        <v>45</v>
      </c>
      <c r="M309" s="5">
        <v>429000</v>
      </c>
      <c r="N309" s="8">
        <f t="shared" si="31"/>
        <v>1287000</v>
      </c>
      <c r="O309" s="19" t="s">
        <v>477</v>
      </c>
      <c r="P309" s="4"/>
    </row>
    <row r="310" spans="1:16" ht="36" customHeight="1" x14ac:dyDescent="0.25">
      <c r="A310" s="4">
        <v>311</v>
      </c>
      <c r="B310" s="1" t="s">
        <v>298</v>
      </c>
      <c r="C310" s="1" t="s">
        <v>269</v>
      </c>
      <c r="D310" s="1" t="s">
        <v>79</v>
      </c>
      <c r="E310" s="20" t="s">
        <v>379</v>
      </c>
      <c r="F310" s="1" t="s">
        <v>425</v>
      </c>
      <c r="G310" s="3" t="s">
        <v>340</v>
      </c>
      <c r="H310" s="1" t="str">
        <f t="shared" si="32"/>
        <v>TB điện và các TB điều khiển TĐ trên ô tô 1_DC3OT38</v>
      </c>
      <c r="I310" s="4">
        <f t="shared" si="33"/>
        <v>10</v>
      </c>
      <c r="J310" s="4">
        <f t="shared" si="34"/>
        <v>1</v>
      </c>
      <c r="K310" s="1">
        <v>3</v>
      </c>
      <c r="L310" s="4">
        <v>45</v>
      </c>
      <c r="M310" s="5">
        <v>429000</v>
      </c>
      <c r="N310" s="8">
        <f t="shared" si="31"/>
        <v>1287000</v>
      </c>
      <c r="O310" s="19" t="s">
        <v>477</v>
      </c>
      <c r="P310" s="4"/>
    </row>
    <row r="311" spans="1:16" ht="36" customHeight="1" x14ac:dyDescent="0.25">
      <c r="A311" s="4">
        <v>312</v>
      </c>
      <c r="B311" s="1" t="s">
        <v>283</v>
      </c>
      <c r="C311" s="1" t="s">
        <v>284</v>
      </c>
      <c r="D311" s="1" t="s">
        <v>15</v>
      </c>
      <c r="E311" s="20" t="s">
        <v>386</v>
      </c>
      <c r="F311" s="1" t="s">
        <v>335</v>
      </c>
      <c r="G311" s="3" t="s">
        <v>336</v>
      </c>
      <c r="H311" s="1" t="str">
        <f t="shared" si="32"/>
        <v>Thủy lực cơ sở_DC2CK61</v>
      </c>
      <c r="I311" s="4">
        <f t="shared" si="33"/>
        <v>9</v>
      </c>
      <c r="J311" s="4">
        <f t="shared" si="34"/>
        <v>3</v>
      </c>
      <c r="K311" s="1">
        <v>2</v>
      </c>
      <c r="L311" s="4">
        <v>30</v>
      </c>
      <c r="M311" s="5">
        <v>429000</v>
      </c>
      <c r="N311" s="8">
        <f t="shared" si="31"/>
        <v>858000</v>
      </c>
      <c r="O311" s="19"/>
      <c r="P311" s="4"/>
    </row>
    <row r="312" spans="1:16" ht="36" customHeight="1" x14ac:dyDescent="0.25">
      <c r="A312" s="4">
        <v>313</v>
      </c>
      <c r="B312" s="1" t="s">
        <v>292</v>
      </c>
      <c r="C312" s="1" t="s">
        <v>293</v>
      </c>
      <c r="D312" s="1" t="s">
        <v>15</v>
      </c>
      <c r="E312" s="20" t="s">
        <v>389</v>
      </c>
      <c r="F312" s="1" t="s">
        <v>335</v>
      </c>
      <c r="G312" s="3" t="s">
        <v>336</v>
      </c>
      <c r="H312" s="1" t="str">
        <f t="shared" si="32"/>
        <v>Thủy lực cơ sở_DC2CK61</v>
      </c>
      <c r="I312" s="4">
        <f t="shared" si="33"/>
        <v>9</v>
      </c>
      <c r="J312" s="4">
        <f t="shared" si="34"/>
        <v>2</v>
      </c>
      <c r="K312" s="1">
        <v>2</v>
      </c>
      <c r="L312" s="4">
        <v>30</v>
      </c>
      <c r="M312" s="5">
        <v>429000</v>
      </c>
      <c r="N312" s="8">
        <f t="shared" si="31"/>
        <v>858000</v>
      </c>
      <c r="O312" s="19"/>
      <c r="P312" s="4"/>
    </row>
    <row r="313" spans="1:16" ht="36" customHeight="1" x14ac:dyDescent="0.25">
      <c r="A313" s="4">
        <v>314</v>
      </c>
      <c r="B313" s="1" t="s">
        <v>279</v>
      </c>
      <c r="C313" s="1" t="s">
        <v>280</v>
      </c>
      <c r="D313" s="1" t="s">
        <v>15</v>
      </c>
      <c r="E313" s="20" t="s">
        <v>384</v>
      </c>
      <c r="F313" s="1" t="s">
        <v>335</v>
      </c>
      <c r="G313" s="3" t="s">
        <v>336</v>
      </c>
      <c r="H313" s="1" t="str">
        <f t="shared" si="32"/>
        <v>Thủy lực cơ sở_DC2CK61</v>
      </c>
      <c r="I313" s="4">
        <f t="shared" si="33"/>
        <v>9</v>
      </c>
      <c r="J313" s="4">
        <f t="shared" si="34"/>
        <v>2</v>
      </c>
      <c r="K313" s="1">
        <v>2</v>
      </c>
      <c r="L313" s="4">
        <v>30</v>
      </c>
      <c r="M313" s="5">
        <v>429000</v>
      </c>
      <c r="N313" s="8">
        <f t="shared" si="31"/>
        <v>858000</v>
      </c>
      <c r="O313" s="19"/>
      <c r="P313" s="4"/>
    </row>
    <row r="314" spans="1:16" ht="36" customHeight="1" x14ac:dyDescent="0.25">
      <c r="A314" s="4">
        <v>315</v>
      </c>
      <c r="B314" s="1" t="s">
        <v>277</v>
      </c>
      <c r="C314" s="1" t="s">
        <v>278</v>
      </c>
      <c r="D314" s="1" t="s">
        <v>15</v>
      </c>
      <c r="E314" s="20" t="s">
        <v>383</v>
      </c>
      <c r="F314" s="1" t="s">
        <v>335</v>
      </c>
      <c r="G314" s="3" t="s">
        <v>336</v>
      </c>
      <c r="H314" s="1" t="str">
        <f t="shared" si="32"/>
        <v>Thủy lực cơ sở_DC2CK61</v>
      </c>
      <c r="I314" s="4">
        <f t="shared" si="33"/>
        <v>9</v>
      </c>
      <c r="J314" s="4">
        <f t="shared" si="34"/>
        <v>2</v>
      </c>
      <c r="K314" s="1">
        <v>2</v>
      </c>
      <c r="L314" s="4">
        <v>30</v>
      </c>
      <c r="M314" s="5">
        <v>429000</v>
      </c>
      <c r="N314" s="8">
        <f t="shared" ref="N314:N319" si="35">K314*M314</f>
        <v>858000</v>
      </c>
      <c r="O314" s="19"/>
      <c r="P314" s="4"/>
    </row>
    <row r="315" spans="1:16" ht="36" customHeight="1" x14ac:dyDescent="0.25">
      <c r="A315" s="4">
        <v>316</v>
      </c>
      <c r="B315" s="1" t="s">
        <v>172</v>
      </c>
      <c r="C315" s="1" t="s">
        <v>6</v>
      </c>
      <c r="D315" s="1" t="s">
        <v>15</v>
      </c>
      <c r="E315" s="20" t="s">
        <v>361</v>
      </c>
      <c r="F315" s="1" t="s">
        <v>335</v>
      </c>
      <c r="G315" s="3" t="s">
        <v>336</v>
      </c>
      <c r="H315" s="1" t="str">
        <f t="shared" si="32"/>
        <v>Thủy lực cơ sở_DC2CK61</v>
      </c>
      <c r="I315" s="4">
        <f t="shared" si="33"/>
        <v>9</v>
      </c>
      <c r="J315" s="4">
        <f t="shared" si="34"/>
        <v>4</v>
      </c>
      <c r="K315" s="1">
        <v>2</v>
      </c>
      <c r="L315" s="4">
        <v>30</v>
      </c>
      <c r="M315" s="5">
        <v>429000</v>
      </c>
      <c r="N315" s="8">
        <f t="shared" si="35"/>
        <v>858000</v>
      </c>
      <c r="O315" s="19"/>
      <c r="P315" s="4"/>
    </row>
    <row r="316" spans="1:16" ht="57" customHeight="1" x14ac:dyDescent="0.25">
      <c r="A316" s="4">
        <v>317</v>
      </c>
      <c r="B316" s="1" t="s">
        <v>56</v>
      </c>
      <c r="C316" s="1" t="s">
        <v>57</v>
      </c>
      <c r="D316" s="1" t="s">
        <v>15</v>
      </c>
      <c r="E316" s="20" t="s">
        <v>58</v>
      </c>
      <c r="F316" s="1" t="s">
        <v>335</v>
      </c>
      <c r="G316" s="3" t="s">
        <v>336</v>
      </c>
      <c r="H316" s="1" t="str">
        <f t="shared" si="32"/>
        <v>Thủy lực cơ sở_DC2CK61</v>
      </c>
      <c r="I316" s="4">
        <f t="shared" si="33"/>
        <v>9</v>
      </c>
      <c r="J316" s="4">
        <f t="shared" si="34"/>
        <v>4</v>
      </c>
      <c r="K316" s="1">
        <v>2</v>
      </c>
      <c r="L316" s="4">
        <v>30</v>
      </c>
      <c r="M316" s="5">
        <v>429000</v>
      </c>
      <c r="N316" s="8">
        <f t="shared" si="35"/>
        <v>858000</v>
      </c>
      <c r="O316" s="19" t="s">
        <v>477</v>
      </c>
      <c r="P316" s="4"/>
    </row>
    <row r="317" spans="1:16" ht="36" customHeight="1" x14ac:dyDescent="0.25">
      <c r="A317" s="4">
        <v>318</v>
      </c>
      <c r="B317" s="1" t="s">
        <v>173</v>
      </c>
      <c r="C317" s="1" t="s">
        <v>174</v>
      </c>
      <c r="D317" s="1" t="s">
        <v>15</v>
      </c>
      <c r="E317" s="20" t="s">
        <v>362</v>
      </c>
      <c r="F317" s="1" t="s">
        <v>335</v>
      </c>
      <c r="G317" s="3" t="s">
        <v>336</v>
      </c>
      <c r="H317" s="1" t="str">
        <f t="shared" si="32"/>
        <v>Thủy lực cơ sở_DC2CK61</v>
      </c>
      <c r="I317" s="4">
        <f t="shared" si="33"/>
        <v>9</v>
      </c>
      <c r="J317" s="4">
        <f t="shared" si="34"/>
        <v>4</v>
      </c>
      <c r="K317" s="1">
        <v>2</v>
      </c>
      <c r="L317" s="4">
        <v>30</v>
      </c>
      <c r="M317" s="5">
        <v>429000</v>
      </c>
      <c r="N317" s="8">
        <f t="shared" si="35"/>
        <v>858000</v>
      </c>
      <c r="O317" s="19"/>
      <c r="P317" s="4"/>
    </row>
    <row r="318" spans="1:16" ht="27" customHeight="1" x14ac:dyDescent="0.25">
      <c r="A318" s="4">
        <v>319</v>
      </c>
      <c r="B318" s="1" t="s">
        <v>272</v>
      </c>
      <c r="C318" s="1" t="s">
        <v>111</v>
      </c>
      <c r="D318" s="1" t="s">
        <v>15</v>
      </c>
      <c r="E318" s="20" t="s">
        <v>380</v>
      </c>
      <c r="F318" s="1" t="s">
        <v>335</v>
      </c>
      <c r="G318" s="3" t="s">
        <v>336</v>
      </c>
      <c r="H318" s="1" t="str">
        <f t="shared" si="32"/>
        <v>Thủy lực cơ sở_DC2CK61</v>
      </c>
      <c r="I318" s="4">
        <f t="shared" si="33"/>
        <v>9</v>
      </c>
      <c r="J318" s="4">
        <f t="shared" si="34"/>
        <v>2</v>
      </c>
      <c r="K318" s="1">
        <v>2</v>
      </c>
      <c r="L318" s="4">
        <v>30</v>
      </c>
      <c r="M318" s="5">
        <v>429000</v>
      </c>
      <c r="N318" s="8">
        <f t="shared" si="35"/>
        <v>858000</v>
      </c>
      <c r="O318" s="19" t="s">
        <v>477</v>
      </c>
      <c r="P318" s="4"/>
    </row>
    <row r="319" spans="1:16" ht="25.5" customHeight="1" x14ac:dyDescent="0.25">
      <c r="A319" s="4">
        <v>320</v>
      </c>
      <c r="B319" s="1" t="s">
        <v>145</v>
      </c>
      <c r="C319" s="1" t="s">
        <v>146</v>
      </c>
      <c r="D319" s="1" t="s">
        <v>15</v>
      </c>
      <c r="E319" s="20" t="s">
        <v>352</v>
      </c>
      <c r="F319" s="1" t="s">
        <v>335</v>
      </c>
      <c r="G319" s="3" t="s">
        <v>336</v>
      </c>
      <c r="H319" s="1" t="str">
        <f t="shared" si="32"/>
        <v>Thủy lực cơ sở_DC2CK61</v>
      </c>
      <c r="I319" s="4">
        <f t="shared" si="33"/>
        <v>9</v>
      </c>
      <c r="J319" s="4">
        <f t="shared" si="34"/>
        <v>3</v>
      </c>
      <c r="K319" s="1">
        <v>2</v>
      </c>
      <c r="L319" s="4">
        <v>30</v>
      </c>
      <c r="M319" s="5">
        <v>429000</v>
      </c>
      <c r="N319" s="8">
        <f t="shared" si="35"/>
        <v>858000</v>
      </c>
      <c r="O319" s="19"/>
      <c r="P319" s="4"/>
    </row>
    <row r="320" spans="1:16" ht="23.25" customHeight="1" x14ac:dyDescent="0.25">
      <c r="A320" s="4">
        <v>321</v>
      </c>
      <c r="B320" s="1" t="s">
        <v>307</v>
      </c>
      <c r="C320" s="1" t="s">
        <v>308</v>
      </c>
      <c r="D320" s="1" t="s">
        <v>309</v>
      </c>
      <c r="E320" s="20"/>
      <c r="F320" s="1" t="s">
        <v>346</v>
      </c>
      <c r="G320" s="3" t="s">
        <v>347</v>
      </c>
      <c r="H320" s="1" t="str">
        <f t="shared" si="32"/>
        <v>Tiếng Anh (3)_DC1CB35</v>
      </c>
      <c r="I320" s="4">
        <f t="shared" si="33"/>
        <v>1</v>
      </c>
      <c r="J320" s="4">
        <f t="shared" si="34"/>
        <v>3</v>
      </c>
      <c r="K320" s="1">
        <v>3</v>
      </c>
      <c r="L320" s="4">
        <v>60</v>
      </c>
      <c r="M320" s="5">
        <v>429000</v>
      </c>
      <c r="N320" s="8"/>
      <c r="O320" s="19"/>
      <c r="P320" s="4" t="s">
        <v>457</v>
      </c>
    </row>
    <row r="321" spans="1:16" ht="20.25" customHeight="1" x14ac:dyDescent="0.25">
      <c r="A321" s="4">
        <v>322</v>
      </c>
      <c r="B321" s="1" t="s">
        <v>47</v>
      </c>
      <c r="C321" s="1" t="s">
        <v>187</v>
      </c>
      <c r="D321" s="1" t="s">
        <v>31</v>
      </c>
      <c r="E321" s="20"/>
      <c r="F321" s="1" t="s">
        <v>7</v>
      </c>
      <c r="G321" s="3" t="s">
        <v>95</v>
      </c>
      <c r="H321" s="1" t="str">
        <f t="shared" si="32"/>
        <v>Tiếng anh chuyên ngành_DC3OT18</v>
      </c>
      <c r="I321" s="4">
        <f t="shared" si="33"/>
        <v>1</v>
      </c>
      <c r="J321" s="4">
        <f t="shared" si="34"/>
        <v>2</v>
      </c>
      <c r="K321" s="1">
        <v>3</v>
      </c>
      <c r="L321" s="4">
        <v>60</v>
      </c>
      <c r="M321" s="5">
        <v>429000</v>
      </c>
      <c r="N321" s="8"/>
      <c r="O321" s="19"/>
      <c r="P321" s="4" t="s">
        <v>457</v>
      </c>
    </row>
    <row r="322" spans="1:16" ht="37.5" customHeight="1" x14ac:dyDescent="0.25">
      <c r="A322" s="4">
        <v>323</v>
      </c>
      <c r="B322" s="1" t="s">
        <v>59</v>
      </c>
      <c r="C322" s="1" t="s">
        <v>60</v>
      </c>
      <c r="D322" s="1" t="s">
        <v>19</v>
      </c>
      <c r="E322" s="20">
        <v>398175530</v>
      </c>
      <c r="F322" s="1" t="s">
        <v>84</v>
      </c>
      <c r="G322" s="3" t="s">
        <v>337</v>
      </c>
      <c r="H322" s="1" t="str">
        <f t="shared" si="32"/>
        <v>Tin học ứng dụng_DC2CK60</v>
      </c>
      <c r="I322" s="4">
        <f t="shared" si="33"/>
        <v>11</v>
      </c>
      <c r="J322" s="4">
        <f t="shared" si="34"/>
        <v>3</v>
      </c>
      <c r="K322" s="1">
        <v>2</v>
      </c>
      <c r="L322" s="4">
        <v>35</v>
      </c>
      <c r="M322" s="5">
        <v>429000</v>
      </c>
      <c r="N322" s="8">
        <f t="shared" ref="N322:N344" si="36">K322*M322</f>
        <v>858000</v>
      </c>
      <c r="O322" s="19" t="s">
        <v>477</v>
      </c>
      <c r="P322" s="4"/>
    </row>
    <row r="323" spans="1:16" ht="37.5" customHeight="1" x14ac:dyDescent="0.25">
      <c r="A323" s="4"/>
      <c r="B323" s="12" t="s">
        <v>481</v>
      </c>
      <c r="C323" s="12" t="s">
        <v>482</v>
      </c>
      <c r="D323" s="12" t="s">
        <v>79</v>
      </c>
      <c r="E323" s="13" t="s">
        <v>483</v>
      </c>
      <c r="F323" s="1" t="s">
        <v>84</v>
      </c>
      <c r="G323" s="3" t="s">
        <v>337</v>
      </c>
      <c r="H323" s="1" t="str">
        <f t="shared" ref="H323" si="37">F323&amp;"_"&amp;(G323)</f>
        <v>Tin học ứng dụng_DC2CK60</v>
      </c>
      <c r="I323" s="4">
        <f t="shared" si="33"/>
        <v>11</v>
      </c>
      <c r="J323" s="4">
        <f t="shared" si="34"/>
        <v>4</v>
      </c>
      <c r="K323" s="1">
        <v>2</v>
      </c>
      <c r="L323" s="4">
        <v>35</v>
      </c>
      <c r="M323" s="5">
        <v>429000</v>
      </c>
      <c r="N323" s="8">
        <f t="shared" ref="N323" si="38">K323*M323</f>
        <v>858000</v>
      </c>
      <c r="O323" s="19" t="s">
        <v>477</v>
      </c>
      <c r="P323" s="4"/>
    </row>
    <row r="324" spans="1:16" ht="28.5" customHeight="1" x14ac:dyDescent="0.25">
      <c r="A324" s="4">
        <v>324</v>
      </c>
      <c r="B324" s="1" t="s">
        <v>112</v>
      </c>
      <c r="C324" s="1" t="s">
        <v>113</v>
      </c>
      <c r="D324" s="1" t="s">
        <v>19</v>
      </c>
      <c r="E324" s="20">
        <v>814563638</v>
      </c>
      <c r="F324" s="1" t="s">
        <v>84</v>
      </c>
      <c r="G324" s="3" t="s">
        <v>337</v>
      </c>
      <c r="H324" s="1" t="str">
        <f t="shared" si="32"/>
        <v>Tin học ứng dụng_DC2CK60</v>
      </c>
      <c r="I324" s="4">
        <f t="shared" si="33"/>
        <v>11</v>
      </c>
      <c r="J324" s="4">
        <f t="shared" si="34"/>
        <v>3</v>
      </c>
      <c r="K324" s="1">
        <v>2</v>
      </c>
      <c r="L324" s="4">
        <v>35</v>
      </c>
      <c r="M324" s="5">
        <v>429000</v>
      </c>
      <c r="N324" s="8">
        <f t="shared" si="36"/>
        <v>858000</v>
      </c>
      <c r="O324" s="19" t="s">
        <v>477</v>
      </c>
      <c r="P324" s="4"/>
    </row>
    <row r="325" spans="1:16" ht="37.5" customHeight="1" x14ac:dyDescent="0.25">
      <c r="A325" s="4">
        <v>325</v>
      </c>
      <c r="B325" s="1" t="s">
        <v>81</v>
      </c>
      <c r="C325" s="1" t="s">
        <v>82</v>
      </c>
      <c r="D325" s="1" t="s">
        <v>19</v>
      </c>
      <c r="E325" s="20">
        <v>347586181</v>
      </c>
      <c r="F325" s="1" t="s">
        <v>84</v>
      </c>
      <c r="G325" s="3" t="s">
        <v>337</v>
      </c>
      <c r="H325" s="1" t="str">
        <f t="shared" si="32"/>
        <v>Tin học ứng dụng_DC2CK60</v>
      </c>
      <c r="I325" s="4">
        <f t="shared" ref="I325:I349" si="39">COUNTIF($G$3:$G$408,G325)</f>
        <v>11</v>
      </c>
      <c r="J325" s="4">
        <f t="shared" ref="J325:J349" si="40">COUNTIF($B$3:$B$462,B325)</f>
        <v>4</v>
      </c>
      <c r="K325" s="1">
        <v>2</v>
      </c>
      <c r="L325" s="4">
        <v>35</v>
      </c>
      <c r="M325" s="5">
        <v>429000</v>
      </c>
      <c r="N325" s="8">
        <f t="shared" si="36"/>
        <v>858000</v>
      </c>
      <c r="O325" s="19"/>
      <c r="P325" s="4"/>
    </row>
    <row r="326" spans="1:16" ht="37.5" customHeight="1" x14ac:dyDescent="0.25">
      <c r="A326" s="4">
        <v>326</v>
      </c>
      <c r="B326" s="1" t="s">
        <v>182</v>
      </c>
      <c r="C326" s="1" t="s">
        <v>183</v>
      </c>
      <c r="D326" s="1" t="s">
        <v>37</v>
      </c>
      <c r="E326" s="20">
        <v>832834696</v>
      </c>
      <c r="F326" s="1" t="s">
        <v>84</v>
      </c>
      <c r="G326" s="3" t="s">
        <v>337</v>
      </c>
      <c r="H326" s="1" t="str">
        <f t="shared" si="32"/>
        <v>Tin học ứng dụng_DC2CK60</v>
      </c>
      <c r="I326" s="4">
        <f t="shared" si="39"/>
        <v>11</v>
      </c>
      <c r="J326" s="4">
        <f t="shared" si="40"/>
        <v>3</v>
      </c>
      <c r="K326" s="1">
        <v>2</v>
      </c>
      <c r="L326" s="4">
        <v>35</v>
      </c>
      <c r="M326" s="5">
        <v>429000</v>
      </c>
      <c r="N326" s="8">
        <f t="shared" si="36"/>
        <v>858000</v>
      </c>
      <c r="O326" s="19" t="s">
        <v>477</v>
      </c>
      <c r="P326" s="4"/>
    </row>
    <row r="327" spans="1:16" ht="37.5" customHeight="1" x14ac:dyDescent="0.25">
      <c r="A327" s="4">
        <v>327</v>
      </c>
      <c r="B327" s="1" t="s">
        <v>188</v>
      </c>
      <c r="C327" s="1" t="s">
        <v>189</v>
      </c>
      <c r="D327" s="1" t="s">
        <v>37</v>
      </c>
      <c r="E327" s="20" t="s">
        <v>365</v>
      </c>
      <c r="F327" s="1" t="s">
        <v>84</v>
      </c>
      <c r="G327" s="3" t="s">
        <v>337</v>
      </c>
      <c r="H327" s="1" t="str">
        <f t="shared" si="32"/>
        <v>Tin học ứng dụng_DC2CK60</v>
      </c>
      <c r="I327" s="4">
        <f t="shared" si="39"/>
        <v>11</v>
      </c>
      <c r="J327" s="4">
        <f t="shared" si="40"/>
        <v>4</v>
      </c>
      <c r="K327" s="1">
        <v>2</v>
      </c>
      <c r="L327" s="4">
        <v>35</v>
      </c>
      <c r="M327" s="5">
        <v>429000</v>
      </c>
      <c r="N327" s="8">
        <f t="shared" si="36"/>
        <v>858000</v>
      </c>
      <c r="O327" s="19" t="s">
        <v>477</v>
      </c>
      <c r="P327" s="4"/>
    </row>
    <row r="328" spans="1:16" ht="37.5" customHeight="1" x14ac:dyDescent="0.25">
      <c r="A328" s="4">
        <v>328</v>
      </c>
      <c r="B328" s="1" t="s">
        <v>266</v>
      </c>
      <c r="C328" s="1" t="s">
        <v>267</v>
      </c>
      <c r="D328" s="1" t="s">
        <v>37</v>
      </c>
      <c r="E328" s="20">
        <v>848012286</v>
      </c>
      <c r="F328" s="1" t="s">
        <v>84</v>
      </c>
      <c r="G328" s="3" t="s">
        <v>337</v>
      </c>
      <c r="H328" s="1" t="str">
        <f t="shared" ref="H328:H344" si="41">F328&amp;"_"&amp;(G328)</f>
        <v>Tin học ứng dụng_DC2CK60</v>
      </c>
      <c r="I328" s="4">
        <f t="shared" si="39"/>
        <v>11</v>
      </c>
      <c r="J328" s="4">
        <f t="shared" si="40"/>
        <v>3</v>
      </c>
      <c r="K328" s="1">
        <v>2</v>
      </c>
      <c r="L328" s="4">
        <v>35</v>
      </c>
      <c r="M328" s="5">
        <v>429000</v>
      </c>
      <c r="N328" s="8">
        <f t="shared" si="36"/>
        <v>858000</v>
      </c>
      <c r="O328" s="19" t="s">
        <v>477</v>
      </c>
      <c r="P328" s="4"/>
    </row>
    <row r="329" spans="1:16" ht="37.5" customHeight="1" x14ac:dyDescent="0.25">
      <c r="A329" s="4">
        <v>329</v>
      </c>
      <c r="B329" s="1" t="s">
        <v>206</v>
      </c>
      <c r="C329" s="1" t="s">
        <v>207</v>
      </c>
      <c r="D329" s="1" t="s">
        <v>37</v>
      </c>
      <c r="E329" s="20">
        <v>899811573</v>
      </c>
      <c r="F329" s="1" t="s">
        <v>84</v>
      </c>
      <c r="G329" s="3" t="s">
        <v>337</v>
      </c>
      <c r="H329" s="1" t="str">
        <f t="shared" si="41"/>
        <v>Tin học ứng dụng_DC2CK60</v>
      </c>
      <c r="I329" s="4">
        <f t="shared" si="39"/>
        <v>11</v>
      </c>
      <c r="J329" s="4">
        <f t="shared" si="40"/>
        <v>4</v>
      </c>
      <c r="K329" s="1">
        <v>2</v>
      </c>
      <c r="L329" s="4">
        <v>35</v>
      </c>
      <c r="M329" s="5">
        <v>429000</v>
      </c>
      <c r="N329" s="8">
        <f t="shared" si="36"/>
        <v>858000</v>
      </c>
      <c r="O329" s="19" t="s">
        <v>477</v>
      </c>
      <c r="P329" s="4"/>
    </row>
    <row r="330" spans="1:16" ht="32.25" customHeight="1" x14ac:dyDescent="0.25">
      <c r="A330" s="4">
        <v>330</v>
      </c>
      <c r="B330" s="1" t="s">
        <v>238</v>
      </c>
      <c r="C330" s="1" t="s">
        <v>239</v>
      </c>
      <c r="D330" s="1" t="s">
        <v>79</v>
      </c>
      <c r="E330" s="20"/>
      <c r="F330" s="1" t="s">
        <v>84</v>
      </c>
      <c r="G330" s="3" t="s">
        <v>337</v>
      </c>
      <c r="H330" s="1" t="str">
        <f t="shared" si="41"/>
        <v>Tin học ứng dụng_DC2CK60</v>
      </c>
      <c r="I330" s="4">
        <f t="shared" si="39"/>
        <v>11</v>
      </c>
      <c r="J330" s="4">
        <f t="shared" si="40"/>
        <v>4</v>
      </c>
      <c r="K330" s="1">
        <v>2</v>
      </c>
      <c r="L330" s="4">
        <v>35</v>
      </c>
      <c r="M330" s="5">
        <v>429000</v>
      </c>
      <c r="N330" s="8">
        <f t="shared" si="36"/>
        <v>858000</v>
      </c>
      <c r="O330" s="19"/>
      <c r="P330" s="4"/>
    </row>
    <row r="331" spans="1:16" ht="32.25" customHeight="1" x14ac:dyDescent="0.25">
      <c r="A331" s="4">
        <v>331</v>
      </c>
      <c r="B331" s="1" t="s">
        <v>393</v>
      </c>
      <c r="C331" s="1" t="s">
        <v>121</v>
      </c>
      <c r="D331" s="1" t="s">
        <v>79</v>
      </c>
      <c r="E331" s="20">
        <v>384014798</v>
      </c>
      <c r="F331" s="1" t="s">
        <v>84</v>
      </c>
      <c r="G331" s="3" t="s">
        <v>337</v>
      </c>
      <c r="H331" s="1" t="str">
        <f t="shared" si="41"/>
        <v>Tin học ứng dụng_DC2CK60</v>
      </c>
      <c r="I331" s="4">
        <f t="shared" si="39"/>
        <v>11</v>
      </c>
      <c r="J331" s="4">
        <f t="shared" si="40"/>
        <v>4</v>
      </c>
      <c r="K331" s="1">
        <v>2</v>
      </c>
      <c r="L331" s="4">
        <v>35</v>
      </c>
      <c r="M331" s="5">
        <v>429000</v>
      </c>
      <c r="N331" s="8">
        <f t="shared" si="36"/>
        <v>858000</v>
      </c>
      <c r="O331" s="19"/>
      <c r="P331" s="4"/>
    </row>
    <row r="332" spans="1:16" ht="32.25" customHeight="1" x14ac:dyDescent="0.25">
      <c r="A332" s="4">
        <v>332</v>
      </c>
      <c r="B332" s="1" t="s">
        <v>268</v>
      </c>
      <c r="C332" s="1" t="s">
        <v>269</v>
      </c>
      <c r="D332" s="1" t="s">
        <v>79</v>
      </c>
      <c r="E332" s="20" t="s">
        <v>379</v>
      </c>
      <c r="F332" s="1" t="s">
        <v>84</v>
      </c>
      <c r="G332" s="3" t="s">
        <v>337</v>
      </c>
      <c r="H332" s="1" t="str">
        <f t="shared" si="41"/>
        <v>Tin học ứng dụng_DC2CK60</v>
      </c>
      <c r="I332" s="4">
        <f t="shared" si="39"/>
        <v>11</v>
      </c>
      <c r="J332" s="4">
        <f t="shared" si="40"/>
        <v>2</v>
      </c>
      <c r="K332" s="1">
        <v>2</v>
      </c>
      <c r="L332" s="4">
        <v>35</v>
      </c>
      <c r="M332" s="5">
        <v>429000</v>
      </c>
      <c r="N332" s="8">
        <f t="shared" si="36"/>
        <v>858000</v>
      </c>
      <c r="O332" s="19" t="s">
        <v>477</v>
      </c>
      <c r="P332" s="4"/>
    </row>
    <row r="333" spans="1:16" s="28" customFormat="1" ht="32.25" customHeight="1" x14ac:dyDescent="0.25">
      <c r="A333" s="4">
        <v>333</v>
      </c>
      <c r="B333" s="1" t="s">
        <v>104</v>
      </c>
      <c r="C333" s="1" t="s">
        <v>186</v>
      </c>
      <c r="D333" s="1" t="s">
        <v>31</v>
      </c>
      <c r="E333" s="2" t="s">
        <v>31</v>
      </c>
      <c r="F333" s="1" t="s">
        <v>338</v>
      </c>
      <c r="G333" s="1" t="s">
        <v>339</v>
      </c>
      <c r="H333" s="1" t="str">
        <f t="shared" si="41"/>
        <v>Toán 3_DC1CB57</v>
      </c>
      <c r="I333" s="4">
        <f t="shared" si="39"/>
        <v>7</v>
      </c>
      <c r="J333" s="4">
        <f t="shared" si="40"/>
        <v>2</v>
      </c>
      <c r="K333" s="1">
        <v>3</v>
      </c>
      <c r="L333" s="4">
        <v>45</v>
      </c>
      <c r="M333" s="27">
        <v>429000</v>
      </c>
      <c r="N333" s="8">
        <f t="shared" si="36"/>
        <v>1287000</v>
      </c>
      <c r="O333" s="21"/>
      <c r="P333" s="4" t="s">
        <v>456</v>
      </c>
    </row>
    <row r="334" spans="1:16" s="28" customFormat="1" ht="32.25" customHeight="1" x14ac:dyDescent="0.25">
      <c r="A334" s="4">
        <v>334</v>
      </c>
      <c r="B334" s="1" t="s">
        <v>105</v>
      </c>
      <c r="C334" s="1" t="s">
        <v>397</v>
      </c>
      <c r="D334" s="1" t="s">
        <v>54</v>
      </c>
      <c r="E334" s="2" t="s">
        <v>398</v>
      </c>
      <c r="F334" s="1" t="s">
        <v>338</v>
      </c>
      <c r="G334" s="3" t="s">
        <v>339</v>
      </c>
      <c r="H334" s="1" t="str">
        <f t="shared" si="41"/>
        <v>Toán 3_DC1CB57</v>
      </c>
      <c r="I334" s="4">
        <f t="shared" si="39"/>
        <v>7</v>
      </c>
      <c r="J334" s="4">
        <f t="shared" si="40"/>
        <v>4</v>
      </c>
      <c r="K334" s="1">
        <v>3</v>
      </c>
      <c r="L334" s="4">
        <v>45</v>
      </c>
      <c r="M334" s="27">
        <v>429000</v>
      </c>
      <c r="N334" s="8">
        <f t="shared" si="36"/>
        <v>1287000</v>
      </c>
      <c r="O334" s="21" t="s">
        <v>477</v>
      </c>
      <c r="P334" s="4" t="s">
        <v>456</v>
      </c>
    </row>
    <row r="335" spans="1:16" s="28" customFormat="1" ht="32.25" customHeight="1" x14ac:dyDescent="0.25">
      <c r="A335" s="4">
        <v>335</v>
      </c>
      <c r="B335" s="1" t="s">
        <v>190</v>
      </c>
      <c r="C335" s="1" t="s">
        <v>191</v>
      </c>
      <c r="D335" s="1" t="s">
        <v>33</v>
      </c>
      <c r="E335" s="2"/>
      <c r="F335" s="1" t="s">
        <v>338</v>
      </c>
      <c r="G335" s="1" t="s">
        <v>339</v>
      </c>
      <c r="H335" s="1" t="str">
        <f t="shared" si="41"/>
        <v>Toán 3_DC1CB57</v>
      </c>
      <c r="I335" s="4">
        <f t="shared" si="39"/>
        <v>7</v>
      </c>
      <c r="J335" s="4">
        <f t="shared" si="40"/>
        <v>2</v>
      </c>
      <c r="K335" s="1">
        <v>3</v>
      </c>
      <c r="L335" s="4">
        <v>45</v>
      </c>
      <c r="M335" s="27">
        <v>429000</v>
      </c>
      <c r="N335" s="8">
        <f t="shared" si="36"/>
        <v>1287000</v>
      </c>
      <c r="O335" s="21" t="s">
        <v>477</v>
      </c>
      <c r="P335" s="4" t="s">
        <v>456</v>
      </c>
    </row>
    <row r="336" spans="1:16" s="28" customFormat="1" ht="32.25" customHeight="1" x14ac:dyDescent="0.25">
      <c r="A336" s="4">
        <v>336</v>
      </c>
      <c r="B336" s="1" t="s">
        <v>69</v>
      </c>
      <c r="C336" s="1" t="s">
        <v>302</v>
      </c>
      <c r="D336" s="1" t="s">
        <v>8</v>
      </c>
      <c r="E336" s="20" t="s">
        <v>399</v>
      </c>
      <c r="F336" s="1" t="s">
        <v>338</v>
      </c>
      <c r="G336" s="1" t="s">
        <v>339</v>
      </c>
      <c r="H336" s="1" t="str">
        <f t="shared" si="41"/>
        <v>Toán 3_DC1CB57</v>
      </c>
      <c r="I336" s="4">
        <f t="shared" si="39"/>
        <v>7</v>
      </c>
      <c r="J336" s="4">
        <f t="shared" si="40"/>
        <v>2</v>
      </c>
      <c r="K336" s="1">
        <v>3</v>
      </c>
      <c r="L336" s="4">
        <v>45</v>
      </c>
      <c r="M336" s="27">
        <v>429000</v>
      </c>
      <c r="N336" s="8">
        <f t="shared" si="36"/>
        <v>1287000</v>
      </c>
      <c r="O336" s="21" t="s">
        <v>485</v>
      </c>
      <c r="P336" s="4" t="s">
        <v>456</v>
      </c>
    </row>
    <row r="337" spans="1:16" s="28" customFormat="1" ht="32.25" customHeight="1" x14ac:dyDescent="0.25">
      <c r="A337" s="4">
        <v>337</v>
      </c>
      <c r="B337" s="1" t="s">
        <v>133</v>
      </c>
      <c r="C337" s="1" t="s">
        <v>134</v>
      </c>
      <c r="D337" s="1" t="s">
        <v>79</v>
      </c>
      <c r="E337" s="2"/>
      <c r="F337" s="1" t="s">
        <v>338</v>
      </c>
      <c r="G337" s="1" t="s">
        <v>339</v>
      </c>
      <c r="H337" s="1" t="str">
        <f t="shared" si="41"/>
        <v>Toán 3_DC1CB57</v>
      </c>
      <c r="I337" s="4">
        <f t="shared" si="39"/>
        <v>7</v>
      </c>
      <c r="J337" s="4">
        <f t="shared" si="40"/>
        <v>4</v>
      </c>
      <c r="K337" s="1">
        <v>3</v>
      </c>
      <c r="L337" s="4">
        <v>45</v>
      </c>
      <c r="M337" s="27">
        <v>429000</v>
      </c>
      <c r="N337" s="8">
        <f t="shared" si="36"/>
        <v>1287000</v>
      </c>
      <c r="O337" s="21" t="s">
        <v>477</v>
      </c>
      <c r="P337" s="4" t="s">
        <v>456</v>
      </c>
    </row>
    <row r="338" spans="1:16" ht="32.25" customHeight="1" x14ac:dyDescent="0.25">
      <c r="A338" s="4">
        <v>338</v>
      </c>
      <c r="B338" s="1" t="s">
        <v>34</v>
      </c>
      <c r="C338" s="1" t="s">
        <v>35</v>
      </c>
      <c r="D338" s="1" t="s">
        <v>36</v>
      </c>
      <c r="E338" s="20"/>
      <c r="F338" s="1" t="s">
        <v>41</v>
      </c>
      <c r="G338" s="3" t="s">
        <v>42</v>
      </c>
      <c r="H338" s="1" t="str">
        <f t="shared" si="41"/>
        <v>Vật liệu cơ khí_DC2CK32</v>
      </c>
      <c r="I338" s="4">
        <f t="shared" si="39"/>
        <v>7</v>
      </c>
      <c r="J338" s="4">
        <f t="shared" si="40"/>
        <v>4</v>
      </c>
      <c r="K338" s="1">
        <v>3</v>
      </c>
      <c r="L338" s="4">
        <v>45</v>
      </c>
      <c r="M338" s="5">
        <v>429000</v>
      </c>
      <c r="N338" s="8">
        <f t="shared" si="36"/>
        <v>1287000</v>
      </c>
      <c r="O338" s="22"/>
      <c r="P338" s="4"/>
    </row>
    <row r="339" spans="1:16" ht="32.25" customHeight="1" x14ac:dyDescent="0.25">
      <c r="A339" s="4">
        <v>339</v>
      </c>
      <c r="B339" s="1" t="s">
        <v>152</v>
      </c>
      <c r="C339" s="1" t="s">
        <v>153</v>
      </c>
      <c r="D339" s="1" t="s">
        <v>33</v>
      </c>
      <c r="E339" s="20" t="s">
        <v>355</v>
      </c>
      <c r="F339" s="1" t="s">
        <v>41</v>
      </c>
      <c r="G339" s="3" t="s">
        <v>42</v>
      </c>
      <c r="H339" s="1" t="str">
        <f t="shared" si="41"/>
        <v>Vật liệu cơ khí_DC2CK32</v>
      </c>
      <c r="I339" s="4">
        <f t="shared" si="39"/>
        <v>7</v>
      </c>
      <c r="J339" s="4">
        <f t="shared" si="40"/>
        <v>3</v>
      </c>
      <c r="K339" s="1">
        <v>3</v>
      </c>
      <c r="L339" s="4">
        <v>45</v>
      </c>
      <c r="M339" s="5">
        <v>429000</v>
      </c>
      <c r="N339" s="8">
        <f t="shared" si="36"/>
        <v>1287000</v>
      </c>
      <c r="O339" s="22" t="s">
        <v>477</v>
      </c>
      <c r="P339" s="4"/>
    </row>
    <row r="340" spans="1:16" ht="32.25" customHeight="1" x14ac:dyDescent="0.25">
      <c r="A340" s="4">
        <v>341</v>
      </c>
      <c r="B340" s="1" t="s">
        <v>172</v>
      </c>
      <c r="C340" s="1" t="s">
        <v>6</v>
      </c>
      <c r="D340" s="1" t="s">
        <v>15</v>
      </c>
      <c r="E340" s="20" t="s">
        <v>361</v>
      </c>
      <c r="F340" s="1" t="s">
        <v>41</v>
      </c>
      <c r="G340" s="3" t="s">
        <v>42</v>
      </c>
      <c r="H340" s="1" t="str">
        <f t="shared" si="41"/>
        <v>Vật liệu cơ khí_DC2CK32</v>
      </c>
      <c r="I340" s="4">
        <f t="shared" si="39"/>
        <v>7</v>
      </c>
      <c r="J340" s="4">
        <f t="shared" si="40"/>
        <v>4</v>
      </c>
      <c r="K340" s="1">
        <v>3</v>
      </c>
      <c r="L340" s="4">
        <v>45</v>
      </c>
      <c r="M340" s="5">
        <v>429000</v>
      </c>
      <c r="N340" s="8">
        <f t="shared" si="36"/>
        <v>1287000</v>
      </c>
      <c r="O340" s="22"/>
      <c r="P340" s="4"/>
    </row>
    <row r="341" spans="1:16" ht="32.25" customHeight="1" x14ac:dyDescent="0.25">
      <c r="A341" s="4">
        <v>342</v>
      </c>
      <c r="B341" s="1" t="s">
        <v>56</v>
      </c>
      <c r="C341" s="1" t="s">
        <v>57</v>
      </c>
      <c r="D341" s="1" t="s">
        <v>15</v>
      </c>
      <c r="E341" s="20" t="s">
        <v>58</v>
      </c>
      <c r="F341" s="1" t="s">
        <v>41</v>
      </c>
      <c r="G341" s="3" t="s">
        <v>42</v>
      </c>
      <c r="H341" s="1" t="str">
        <f t="shared" si="41"/>
        <v>Vật liệu cơ khí_DC2CK32</v>
      </c>
      <c r="I341" s="4">
        <f t="shared" si="39"/>
        <v>7</v>
      </c>
      <c r="J341" s="4">
        <f t="shared" si="40"/>
        <v>4</v>
      </c>
      <c r="K341" s="1">
        <v>3</v>
      </c>
      <c r="L341" s="4">
        <v>45</v>
      </c>
      <c r="M341" s="5">
        <v>429000</v>
      </c>
      <c r="N341" s="8">
        <f t="shared" si="36"/>
        <v>1287000</v>
      </c>
      <c r="O341" s="22" t="s">
        <v>477</v>
      </c>
      <c r="P341" s="4"/>
    </row>
    <row r="342" spans="1:16" ht="32.25" customHeight="1" x14ac:dyDescent="0.25">
      <c r="A342" s="4">
        <v>343</v>
      </c>
      <c r="B342" s="1" t="s">
        <v>173</v>
      </c>
      <c r="C342" s="1" t="s">
        <v>174</v>
      </c>
      <c r="D342" s="1" t="s">
        <v>15</v>
      </c>
      <c r="E342" s="20" t="s">
        <v>362</v>
      </c>
      <c r="F342" s="1" t="s">
        <v>41</v>
      </c>
      <c r="G342" s="3" t="s">
        <v>42</v>
      </c>
      <c r="H342" s="1" t="str">
        <f t="shared" si="41"/>
        <v>Vật liệu cơ khí_DC2CK32</v>
      </c>
      <c r="I342" s="4">
        <f t="shared" si="39"/>
        <v>7</v>
      </c>
      <c r="J342" s="4">
        <f t="shared" si="40"/>
        <v>4</v>
      </c>
      <c r="K342" s="1">
        <v>3</v>
      </c>
      <c r="L342" s="4">
        <v>45</v>
      </c>
      <c r="M342" s="5">
        <v>429000</v>
      </c>
      <c r="N342" s="8">
        <f t="shared" si="36"/>
        <v>1287000</v>
      </c>
      <c r="O342" s="22"/>
      <c r="P342" s="4"/>
    </row>
    <row r="343" spans="1:16" ht="29.25" customHeight="1" x14ac:dyDescent="0.25">
      <c r="A343" s="4">
        <v>344</v>
      </c>
      <c r="B343" s="1" t="s">
        <v>245</v>
      </c>
      <c r="C343" s="1" t="s">
        <v>246</v>
      </c>
      <c r="D343" s="1" t="s">
        <v>15</v>
      </c>
      <c r="E343" s="20" t="s">
        <v>373</v>
      </c>
      <c r="F343" s="1" t="s">
        <v>41</v>
      </c>
      <c r="G343" s="3" t="s">
        <v>42</v>
      </c>
      <c r="H343" s="1" t="str">
        <f t="shared" si="41"/>
        <v>Vật liệu cơ khí_DC2CK32</v>
      </c>
      <c r="I343" s="4">
        <f t="shared" si="39"/>
        <v>7</v>
      </c>
      <c r="J343" s="4">
        <f t="shared" si="40"/>
        <v>2</v>
      </c>
      <c r="K343" s="1">
        <v>3</v>
      </c>
      <c r="L343" s="4">
        <v>45</v>
      </c>
      <c r="M343" s="5">
        <v>429000</v>
      </c>
      <c r="N343" s="8">
        <f t="shared" si="36"/>
        <v>1287000</v>
      </c>
      <c r="O343" s="22" t="s">
        <v>477</v>
      </c>
      <c r="P343" s="4"/>
    </row>
    <row r="344" spans="1:16" ht="29.25" customHeight="1" x14ac:dyDescent="0.25">
      <c r="A344" s="4">
        <v>345</v>
      </c>
      <c r="B344" s="1" t="s">
        <v>247</v>
      </c>
      <c r="C344" s="1" t="s">
        <v>248</v>
      </c>
      <c r="D344" s="1" t="s">
        <v>15</v>
      </c>
      <c r="E344" s="20" t="s">
        <v>374</v>
      </c>
      <c r="F344" s="1" t="s">
        <v>41</v>
      </c>
      <c r="G344" s="3" t="s">
        <v>42</v>
      </c>
      <c r="H344" s="1" t="str">
        <f t="shared" si="41"/>
        <v>Vật liệu cơ khí_DC2CK32</v>
      </c>
      <c r="I344" s="4">
        <f t="shared" si="39"/>
        <v>7</v>
      </c>
      <c r="J344" s="4">
        <f t="shared" si="40"/>
        <v>3</v>
      </c>
      <c r="K344" s="1">
        <v>3</v>
      </c>
      <c r="L344" s="4">
        <v>45</v>
      </c>
      <c r="M344" s="5">
        <v>429000</v>
      </c>
      <c r="N344" s="8">
        <f t="shared" si="36"/>
        <v>1287000</v>
      </c>
      <c r="O344" s="19" t="s">
        <v>477</v>
      </c>
      <c r="P344" s="4"/>
    </row>
    <row r="345" spans="1:16" ht="29.25" customHeight="1" x14ac:dyDescent="0.25">
      <c r="A345" s="4">
        <v>346</v>
      </c>
      <c r="B345" s="1" t="s">
        <v>464</v>
      </c>
      <c r="C345" s="1" t="s">
        <v>465</v>
      </c>
      <c r="D345" s="1" t="s">
        <v>466</v>
      </c>
      <c r="E345" s="20"/>
      <c r="F345" s="1" t="s">
        <v>467</v>
      </c>
      <c r="G345" s="3" t="s">
        <v>468</v>
      </c>
      <c r="H345" s="1" t="s">
        <v>469</v>
      </c>
      <c r="I345" s="4">
        <f t="shared" si="39"/>
        <v>3</v>
      </c>
      <c r="J345" s="4">
        <f t="shared" si="40"/>
        <v>2</v>
      </c>
      <c r="K345" s="1">
        <v>2</v>
      </c>
      <c r="L345" s="4">
        <v>39</v>
      </c>
      <c r="M345" s="5">
        <v>429000</v>
      </c>
      <c r="N345" s="8">
        <f>(L345*80000+200000)/I345</f>
        <v>1106666.6666666667</v>
      </c>
      <c r="O345" s="22" t="s">
        <v>477</v>
      </c>
      <c r="P345" s="4"/>
    </row>
    <row r="346" spans="1:16" ht="29.25" customHeight="1" x14ac:dyDescent="0.25">
      <c r="A346" s="4">
        <v>347</v>
      </c>
      <c r="B346" s="1" t="s">
        <v>464</v>
      </c>
      <c r="C346" s="1" t="s">
        <v>465</v>
      </c>
      <c r="D346" s="1" t="s">
        <v>466</v>
      </c>
      <c r="E346" s="20"/>
      <c r="F346" s="1" t="s">
        <v>338</v>
      </c>
      <c r="G346" s="3" t="s">
        <v>339</v>
      </c>
      <c r="H346" s="1" t="s">
        <v>470</v>
      </c>
      <c r="I346" s="4">
        <f t="shared" si="39"/>
        <v>7</v>
      </c>
      <c r="J346" s="4">
        <f t="shared" si="40"/>
        <v>2</v>
      </c>
      <c r="K346" s="1">
        <v>3</v>
      </c>
      <c r="L346" s="4">
        <v>45</v>
      </c>
      <c r="M346" s="5">
        <v>429000</v>
      </c>
      <c r="N346" s="8">
        <f t="shared" ref="N346" si="42">K346*M346</f>
        <v>1287000</v>
      </c>
      <c r="O346" s="22" t="s">
        <v>477</v>
      </c>
      <c r="P346" s="4"/>
    </row>
    <row r="347" spans="1:16" ht="29.25" customHeight="1" x14ac:dyDescent="0.25">
      <c r="A347" s="4"/>
      <c r="B347" s="1" t="s">
        <v>489</v>
      </c>
      <c r="C347" s="1" t="s">
        <v>490</v>
      </c>
      <c r="D347" s="1" t="s">
        <v>12</v>
      </c>
      <c r="E347" s="20" t="s">
        <v>491</v>
      </c>
      <c r="F347" s="1" t="s">
        <v>338</v>
      </c>
      <c r="G347" s="3" t="s">
        <v>339</v>
      </c>
      <c r="H347" s="1" t="s">
        <v>470</v>
      </c>
      <c r="I347" s="4">
        <f t="shared" si="39"/>
        <v>7</v>
      </c>
      <c r="J347" s="4">
        <f t="shared" si="40"/>
        <v>2</v>
      </c>
      <c r="K347" s="1">
        <v>3</v>
      </c>
      <c r="L347" s="4">
        <v>45</v>
      </c>
      <c r="M347" s="5">
        <v>429000</v>
      </c>
      <c r="N347" s="8">
        <f t="shared" ref="N347" si="43">K347*M347</f>
        <v>1287000</v>
      </c>
      <c r="O347" s="22" t="s">
        <v>477</v>
      </c>
      <c r="P347" s="4"/>
    </row>
    <row r="348" spans="1:16" ht="29.25" customHeight="1" x14ac:dyDescent="0.25">
      <c r="A348" s="4">
        <v>348</v>
      </c>
      <c r="B348" s="1" t="s">
        <v>473</v>
      </c>
      <c r="C348" s="1" t="s">
        <v>471</v>
      </c>
      <c r="D348" s="1" t="s">
        <v>475</v>
      </c>
      <c r="E348" s="20"/>
      <c r="F348" s="1"/>
      <c r="G348" s="3" t="s">
        <v>468</v>
      </c>
      <c r="H348" s="1" t="s">
        <v>469</v>
      </c>
      <c r="I348" s="4">
        <f t="shared" si="39"/>
        <v>3</v>
      </c>
      <c r="J348" s="4">
        <f t="shared" si="40"/>
        <v>1</v>
      </c>
      <c r="K348" s="1">
        <v>2</v>
      </c>
      <c r="L348" s="4">
        <v>39</v>
      </c>
      <c r="M348" s="5">
        <v>429000</v>
      </c>
      <c r="N348" s="8">
        <f>(L348*80000+200000)/I348</f>
        <v>1106666.6666666667</v>
      </c>
      <c r="O348" s="19"/>
      <c r="P348" s="4"/>
    </row>
    <row r="349" spans="1:16" ht="29.25" customHeight="1" x14ac:dyDescent="0.25">
      <c r="A349" s="4">
        <v>349</v>
      </c>
      <c r="B349" s="1" t="s">
        <v>474</v>
      </c>
      <c r="C349" s="1" t="s">
        <v>472</v>
      </c>
      <c r="D349" s="1" t="s">
        <v>476</v>
      </c>
      <c r="E349" s="20"/>
      <c r="F349" s="1"/>
      <c r="G349" s="3" t="s">
        <v>468</v>
      </c>
      <c r="H349" s="1" t="s">
        <v>469</v>
      </c>
      <c r="I349" s="4">
        <f t="shared" si="39"/>
        <v>3</v>
      </c>
      <c r="J349" s="4">
        <f t="shared" si="40"/>
        <v>1</v>
      </c>
      <c r="K349" s="1">
        <v>2</v>
      </c>
      <c r="L349" s="4">
        <v>39</v>
      </c>
      <c r="M349" s="5">
        <v>429000</v>
      </c>
      <c r="N349" s="8">
        <f>(L349*80000+200000)/I349</f>
        <v>1106666.6666666667</v>
      </c>
      <c r="O349" s="22"/>
      <c r="P349" s="4"/>
    </row>
    <row r="350" spans="1:16" ht="17.25" customHeight="1" x14ac:dyDescent="0.2"/>
  </sheetData>
  <autoFilter ref="A2:Q349" xr:uid="{00000000-0001-0000-0000-000000000000}"/>
  <sortState xmlns:xlrd2="http://schemas.microsoft.com/office/spreadsheetml/2017/richdata2" ref="B3:P344">
    <sortCondition ref="H3:H344"/>
    <sortCondition ref="D3:D344"/>
  </sortState>
  <mergeCells count="1">
    <mergeCell ref="A1:P1"/>
  </mergeCells>
  <phoneticPr fontId="12" type="noConversion"/>
  <pageMargins left="0" right="0" top="0.25" bottom="0.25" header="0.3" footer="0.3"/>
  <pageSetup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FE634-33CB-43E1-BBAB-7D36C46D7176}">
  <dimension ref="A1:R409"/>
  <sheetViews>
    <sheetView tabSelected="1" topLeftCell="D403" zoomScale="115" zoomScaleNormal="115" workbookViewId="0">
      <selection activeCell="P112" sqref="P112"/>
    </sheetView>
  </sheetViews>
  <sheetFormatPr defaultRowHeight="15.75" x14ac:dyDescent="0.25"/>
  <cols>
    <col min="1" max="1" width="4.42578125" style="17" customWidth="1"/>
    <col min="2" max="2" width="16.140625" customWidth="1"/>
    <col min="3" max="3" width="25.28515625" bestFit="1" customWidth="1"/>
    <col min="4" max="4" width="13.85546875" customWidth="1"/>
    <col min="5" max="5" width="14" style="86" customWidth="1"/>
    <col min="6" max="6" width="35.28515625" hidden="1" customWidth="1"/>
    <col min="7" max="7" width="11.5703125" customWidth="1"/>
    <col min="8" max="8" width="36.85546875" customWidth="1"/>
    <col min="9" max="9" width="5.85546875" customWidth="1"/>
    <col min="10" max="10" width="7" hidden="1" customWidth="1"/>
    <col min="11" max="11" width="5" customWidth="1"/>
    <col min="12" max="12" width="5.7109375" customWidth="1"/>
    <col min="13" max="13" width="10.140625" customWidth="1"/>
    <col min="14" max="14" width="12.85546875" customWidth="1"/>
    <col min="15" max="15" width="10.42578125" style="93" customWidth="1"/>
    <col min="16" max="16" width="10.42578125" style="94" customWidth="1"/>
    <col min="17" max="17" width="14" style="17" bestFit="1" customWidth="1"/>
  </cols>
  <sheetData>
    <row r="1" spans="1:17" ht="39" customHeight="1" x14ac:dyDescent="0.2">
      <c r="A1" s="98" t="s">
        <v>879</v>
      </c>
      <c r="B1" s="98"/>
      <c r="C1" s="98"/>
      <c r="D1" s="98"/>
      <c r="E1" s="98"/>
      <c r="F1" s="98"/>
      <c r="G1" s="98"/>
      <c r="H1" s="98"/>
      <c r="I1" s="98"/>
      <c r="J1" s="110"/>
      <c r="K1" s="98"/>
      <c r="L1" s="98"/>
      <c r="M1" s="98"/>
      <c r="N1" s="98"/>
      <c r="O1" s="98"/>
      <c r="P1" s="98"/>
    </row>
    <row r="2" spans="1:17" s="10" customFormat="1" ht="39.75" customHeight="1" x14ac:dyDescent="0.2">
      <c r="A2" s="95" t="s">
        <v>90</v>
      </c>
      <c r="B2" s="111" t="s">
        <v>0</v>
      </c>
      <c r="C2" s="111" t="s">
        <v>1</v>
      </c>
      <c r="D2" s="111" t="s">
        <v>2</v>
      </c>
      <c r="E2" s="112" t="s">
        <v>3</v>
      </c>
      <c r="F2" s="113" t="s">
        <v>4</v>
      </c>
      <c r="G2" s="113" t="s">
        <v>5</v>
      </c>
      <c r="H2" s="113" t="s">
        <v>461</v>
      </c>
      <c r="I2" s="113" t="s">
        <v>86</v>
      </c>
      <c r="J2" s="113" t="s">
        <v>426</v>
      </c>
      <c r="K2" s="113" t="s">
        <v>93</v>
      </c>
      <c r="L2" s="113" t="s">
        <v>94</v>
      </c>
      <c r="M2" s="111" t="s">
        <v>91</v>
      </c>
      <c r="N2" s="111" t="s">
        <v>92</v>
      </c>
      <c r="O2" s="113" t="s">
        <v>103</v>
      </c>
      <c r="P2" s="113" t="s">
        <v>96</v>
      </c>
      <c r="Q2" s="91"/>
    </row>
    <row r="3" spans="1:17" s="87" customFormat="1" ht="26.25" customHeight="1" x14ac:dyDescent="0.25">
      <c r="A3" s="103">
        <v>1</v>
      </c>
      <c r="B3" s="12" t="s">
        <v>703</v>
      </c>
      <c r="C3" s="12" t="s">
        <v>704</v>
      </c>
      <c r="D3" s="12" t="s">
        <v>508</v>
      </c>
      <c r="E3" s="51"/>
      <c r="F3" s="12" t="s">
        <v>706</v>
      </c>
      <c r="G3" s="14" t="s">
        <v>828</v>
      </c>
      <c r="H3" s="12" t="str">
        <f>F3&amp;"_"&amp;(G3)</f>
        <v>Môi trường trong GTVT _DC1CB90</v>
      </c>
      <c r="I3" s="14">
        <f>COUNTIF($G$3:$G$524,G3)</f>
        <v>1</v>
      </c>
      <c r="J3" s="14">
        <f>COUNTIF($B$3:$B$524,B3)</f>
        <v>3</v>
      </c>
      <c r="K3" s="12"/>
      <c r="L3" s="14">
        <v>30</v>
      </c>
      <c r="M3" s="104">
        <v>429000</v>
      </c>
      <c r="N3" s="105">
        <f>K3*M3</f>
        <v>0</v>
      </c>
      <c r="O3" s="106"/>
      <c r="P3" s="106" t="s">
        <v>520</v>
      </c>
    </row>
    <row r="4" spans="1:17" s="87" customFormat="1" ht="26.25" customHeight="1" x14ac:dyDescent="0.25">
      <c r="A4" s="103">
        <f>A3+1</f>
        <v>2</v>
      </c>
      <c r="B4" s="14" t="s">
        <v>29</v>
      </c>
      <c r="C4" s="14" t="s">
        <v>726</v>
      </c>
      <c r="D4" s="14" t="s">
        <v>8</v>
      </c>
      <c r="E4" s="14" t="s">
        <v>423</v>
      </c>
      <c r="F4" s="14" t="s">
        <v>875</v>
      </c>
      <c r="G4" s="14" t="s">
        <v>876</v>
      </c>
      <c r="H4" s="12" t="str">
        <f>F4&amp;"_"&amp;(G4)</f>
        <v>ATLĐ và môi trường CN_DC1CB94</v>
      </c>
      <c r="I4" s="14">
        <f>COUNTIF($G$3:$G$524,G4)</f>
        <v>1</v>
      </c>
      <c r="J4" s="14">
        <f>COUNTIF($B$3:$B$524,B4)</f>
        <v>4</v>
      </c>
      <c r="K4" s="14"/>
      <c r="L4" s="14">
        <v>30</v>
      </c>
      <c r="M4" s="104"/>
      <c r="N4" s="105">
        <f t="shared" ref="N4:N9" si="0">K4*M4</f>
        <v>0</v>
      </c>
      <c r="O4" s="114"/>
      <c r="P4" s="106" t="s">
        <v>520</v>
      </c>
    </row>
    <row r="5" spans="1:17" s="17" customFormat="1" ht="26.25" customHeight="1" x14ac:dyDescent="0.25">
      <c r="A5" s="103">
        <f t="shared" ref="A5:A69" si="1">A4+1</f>
        <v>3</v>
      </c>
      <c r="B5" s="14" t="s">
        <v>777</v>
      </c>
      <c r="C5" s="14" t="s">
        <v>778</v>
      </c>
      <c r="D5" s="14" t="s">
        <v>779</v>
      </c>
      <c r="E5" s="14" t="s">
        <v>780</v>
      </c>
      <c r="F5" s="14" t="s">
        <v>781</v>
      </c>
      <c r="G5" s="14" t="s">
        <v>845</v>
      </c>
      <c r="H5" s="12" t="str">
        <f>F5&amp;"_"&amp;(G5)</f>
        <v>Những nguyên lý cơ bản của CN Mác-LêNin 2_DC1LL02</v>
      </c>
      <c r="I5" s="14">
        <f>COUNTIF($G$3:$G$524,G5)</f>
        <v>1</v>
      </c>
      <c r="J5" s="14">
        <f>COUNTIF($B$3:$B$524,B5)</f>
        <v>4</v>
      </c>
      <c r="K5" s="14"/>
      <c r="L5" s="14">
        <v>39</v>
      </c>
      <c r="M5" s="104">
        <v>429000</v>
      </c>
      <c r="N5" s="105">
        <f t="shared" si="0"/>
        <v>0</v>
      </c>
      <c r="O5" s="114"/>
      <c r="P5" s="106" t="s">
        <v>520</v>
      </c>
    </row>
    <row r="6" spans="1:17" s="87" customFormat="1" ht="26.25" customHeight="1" x14ac:dyDescent="0.25">
      <c r="A6" s="103">
        <f t="shared" si="1"/>
        <v>4</v>
      </c>
      <c r="B6" s="12" t="s">
        <v>474</v>
      </c>
      <c r="C6" s="12" t="s">
        <v>472</v>
      </c>
      <c r="D6" s="12" t="s">
        <v>476</v>
      </c>
      <c r="E6" s="51" t="s">
        <v>612</v>
      </c>
      <c r="F6" s="12" t="s">
        <v>613</v>
      </c>
      <c r="G6" s="12" t="s">
        <v>854</v>
      </c>
      <c r="H6" s="12" t="str">
        <f>F6&amp;"_"&amp;(G6)</f>
        <v>Vật lí đại cương 1_DC1TT21</v>
      </c>
      <c r="I6" s="14">
        <f>COUNTIF($G$3:$G$524,G6)</f>
        <v>1</v>
      </c>
      <c r="J6" s="14">
        <f>COUNTIF($B$3:$B$524,B6)</f>
        <v>6</v>
      </c>
      <c r="K6" s="14"/>
      <c r="L6" s="104">
        <v>30</v>
      </c>
      <c r="M6" s="104">
        <v>429000</v>
      </c>
      <c r="N6" s="105">
        <f t="shared" si="0"/>
        <v>0</v>
      </c>
      <c r="O6" s="106"/>
      <c r="P6" s="106" t="s">
        <v>520</v>
      </c>
    </row>
    <row r="7" spans="1:17" s="87" customFormat="1" ht="26.25" customHeight="1" x14ac:dyDescent="0.25">
      <c r="A7" s="103">
        <f t="shared" si="1"/>
        <v>5</v>
      </c>
      <c r="B7" s="12" t="s">
        <v>474</v>
      </c>
      <c r="C7" s="12" t="s">
        <v>472</v>
      </c>
      <c r="D7" s="12" t="s">
        <v>476</v>
      </c>
      <c r="E7" s="51" t="s">
        <v>612</v>
      </c>
      <c r="F7" s="12" t="s">
        <v>618</v>
      </c>
      <c r="G7" s="14" t="s">
        <v>859</v>
      </c>
      <c r="H7" s="12" t="str">
        <f>F7&amp;"_"&amp;(G7)</f>
        <v>Kỹ thuật xây dựng và trình bày báo cáo_DC1TT31</v>
      </c>
      <c r="I7" s="14">
        <f>COUNTIF($G$3:$G$524,G7)</f>
        <v>1</v>
      </c>
      <c r="J7" s="14">
        <f>COUNTIF($B$3:$B$524,B7)</f>
        <v>6</v>
      </c>
      <c r="K7" s="14"/>
      <c r="L7" s="104">
        <v>60</v>
      </c>
      <c r="M7" s="104">
        <v>429000</v>
      </c>
      <c r="N7" s="105">
        <f t="shared" si="0"/>
        <v>0</v>
      </c>
      <c r="O7" s="106"/>
      <c r="P7" s="106" t="s">
        <v>520</v>
      </c>
    </row>
    <row r="8" spans="1:17" s="17" customFormat="1" ht="26.25" customHeight="1" x14ac:dyDescent="0.25">
      <c r="A8" s="103">
        <f t="shared" si="1"/>
        <v>6</v>
      </c>
      <c r="B8" s="14" t="s">
        <v>777</v>
      </c>
      <c r="C8" s="14" t="s">
        <v>778</v>
      </c>
      <c r="D8" s="14" t="s">
        <v>779</v>
      </c>
      <c r="E8" s="14" t="s">
        <v>780</v>
      </c>
      <c r="F8" s="14" t="s">
        <v>510</v>
      </c>
      <c r="G8" s="14" t="s">
        <v>511</v>
      </c>
      <c r="H8" s="12" t="str">
        <f>F8&amp;"_"&amp;(G8)</f>
        <v>Tin học đại cương_DC1TT42</v>
      </c>
      <c r="I8" s="14">
        <f>COUNTIF($G$3:$G$524,G8)</f>
        <v>1</v>
      </c>
      <c r="J8" s="14">
        <f>COUNTIF($B$3:$B$524,B8)</f>
        <v>4</v>
      </c>
      <c r="K8" s="14"/>
      <c r="L8" s="14">
        <v>60</v>
      </c>
      <c r="M8" s="104">
        <v>429000</v>
      </c>
      <c r="N8" s="105">
        <f t="shared" si="0"/>
        <v>0</v>
      </c>
      <c r="O8" s="114"/>
      <c r="P8" s="106" t="s">
        <v>520</v>
      </c>
    </row>
    <row r="9" spans="1:17" s="17" customFormat="1" ht="26.25" customHeight="1" x14ac:dyDescent="0.25">
      <c r="A9" s="103">
        <f t="shared" si="1"/>
        <v>7</v>
      </c>
      <c r="B9" s="14" t="s">
        <v>796</v>
      </c>
      <c r="C9" s="14" t="s">
        <v>797</v>
      </c>
      <c r="D9" s="14" t="s">
        <v>798</v>
      </c>
      <c r="E9" s="115" t="s">
        <v>861</v>
      </c>
      <c r="F9" s="14" t="s">
        <v>799</v>
      </c>
      <c r="G9" s="14" t="s">
        <v>502</v>
      </c>
      <c r="H9" s="12" t="str">
        <f>F9&amp;"_"&amp;(G9)</f>
        <v>Hình họa vẽ kỹ thuật_DC2CO11</v>
      </c>
      <c r="I9" s="14">
        <f>COUNTIF($G$3:$G$524,G9)</f>
        <v>1</v>
      </c>
      <c r="J9" s="14">
        <f>COUNTIF($B$3:$B$524,B9)</f>
        <v>4</v>
      </c>
      <c r="K9" s="14"/>
      <c r="L9" s="14">
        <v>30</v>
      </c>
      <c r="M9" s="104">
        <v>429000</v>
      </c>
      <c r="N9" s="105">
        <f t="shared" si="0"/>
        <v>0</v>
      </c>
      <c r="O9" s="114"/>
      <c r="P9" s="106" t="s">
        <v>520</v>
      </c>
    </row>
    <row r="10" spans="1:17" s="17" customFormat="1" ht="26.25" customHeight="1" x14ac:dyDescent="0.25">
      <c r="A10" s="103">
        <f t="shared" si="1"/>
        <v>8</v>
      </c>
      <c r="B10" s="14" t="s">
        <v>777</v>
      </c>
      <c r="C10" s="14" t="s">
        <v>778</v>
      </c>
      <c r="D10" s="14" t="s">
        <v>779</v>
      </c>
      <c r="E10" s="14" t="s">
        <v>780</v>
      </c>
      <c r="F10" s="14" t="s">
        <v>646</v>
      </c>
      <c r="G10" s="14" t="s">
        <v>844</v>
      </c>
      <c r="H10" s="12" t="str">
        <f>F10&amp;"_"&amp;(G10)</f>
        <v>Vẽ Kỹ Thuật_DC2CO15</v>
      </c>
      <c r="I10" s="14">
        <f>COUNTIF($G$3:$G$524,G10)</f>
        <v>1</v>
      </c>
      <c r="J10" s="14">
        <f>COUNTIF($B$3:$B$524,B10)</f>
        <v>4</v>
      </c>
      <c r="K10" s="14"/>
      <c r="L10" s="14">
        <v>75</v>
      </c>
      <c r="M10" s="104">
        <v>429000</v>
      </c>
      <c r="N10" s="105">
        <f>K10*M10</f>
        <v>0</v>
      </c>
      <c r="O10" s="114"/>
      <c r="P10" s="106" t="s">
        <v>520</v>
      </c>
    </row>
    <row r="11" spans="1:17" s="17" customFormat="1" ht="26.25" customHeight="1" x14ac:dyDescent="0.25">
      <c r="A11" s="103">
        <f t="shared" si="1"/>
        <v>9</v>
      </c>
      <c r="B11" s="14" t="s">
        <v>796</v>
      </c>
      <c r="C11" s="14" t="s">
        <v>797</v>
      </c>
      <c r="D11" s="14" t="s">
        <v>798</v>
      </c>
      <c r="E11" s="115" t="s">
        <v>861</v>
      </c>
      <c r="F11" s="14" t="s">
        <v>73</v>
      </c>
      <c r="G11" s="14" t="s">
        <v>848</v>
      </c>
      <c r="H11" s="12" t="str">
        <f>F11&amp;"_"&amp;(G11)</f>
        <v>Sức bền vật liệu_DC2CO25</v>
      </c>
      <c r="I11" s="14">
        <f>COUNTIF($G$3:$G$524,G11)</f>
        <v>1</v>
      </c>
      <c r="J11" s="14">
        <f>COUNTIF($B$3:$B$524,B11)</f>
        <v>4</v>
      </c>
      <c r="K11" s="14"/>
      <c r="L11" s="14">
        <v>75</v>
      </c>
      <c r="M11" s="104">
        <v>429000</v>
      </c>
      <c r="N11" s="105">
        <f>K11*M11</f>
        <v>0</v>
      </c>
      <c r="O11" s="114"/>
      <c r="P11" s="106" t="s">
        <v>520</v>
      </c>
    </row>
    <row r="12" spans="1:17" s="17" customFormat="1" ht="26.25" customHeight="1" x14ac:dyDescent="0.25">
      <c r="A12" s="103">
        <f t="shared" si="1"/>
        <v>10</v>
      </c>
      <c r="B12" s="14" t="s">
        <v>107</v>
      </c>
      <c r="C12" s="14" t="s">
        <v>299</v>
      </c>
      <c r="D12" s="14" t="s">
        <v>8</v>
      </c>
      <c r="E12" s="14" t="s">
        <v>403</v>
      </c>
      <c r="F12" s="14" t="s">
        <v>73</v>
      </c>
      <c r="G12" s="14" t="s">
        <v>74</v>
      </c>
      <c r="H12" s="12" t="str">
        <f>F12&amp;"_"&amp;(G12)</f>
        <v>Sức bền vật liệu_DC2CO26</v>
      </c>
      <c r="I12" s="14">
        <f>COUNTIF($G$3:$G$524,G12)</f>
        <v>1</v>
      </c>
      <c r="J12" s="14">
        <f>COUNTIF($B$3:$B$524,B12)</f>
        <v>4</v>
      </c>
      <c r="K12" s="14"/>
      <c r="L12" s="14">
        <v>75</v>
      </c>
      <c r="M12" s="104">
        <v>429000</v>
      </c>
      <c r="N12" s="105"/>
      <c r="O12" s="114"/>
      <c r="P12" s="106" t="s">
        <v>520</v>
      </c>
    </row>
    <row r="13" spans="1:17" s="17" customFormat="1" ht="26.25" customHeight="1" x14ac:dyDescent="0.25">
      <c r="A13" s="103">
        <f t="shared" si="1"/>
        <v>11</v>
      </c>
      <c r="B13" s="12" t="s">
        <v>474</v>
      </c>
      <c r="C13" s="12" t="s">
        <v>472</v>
      </c>
      <c r="D13" s="12" t="s">
        <v>476</v>
      </c>
      <c r="E13" s="51" t="s">
        <v>612</v>
      </c>
      <c r="F13" s="12" t="s">
        <v>615</v>
      </c>
      <c r="G13" s="12" t="s">
        <v>856</v>
      </c>
      <c r="H13" s="12" t="str">
        <f>F13&amp;"_"&amp;(G13)</f>
        <v>Nhập môn mạng máy tính_DC2HT13</v>
      </c>
      <c r="I13" s="14">
        <f>COUNTIF($G$3:$G$524,G13)</f>
        <v>1</v>
      </c>
      <c r="J13" s="14">
        <f>COUNTIF($B$3:$B$524,B13)</f>
        <v>6</v>
      </c>
      <c r="K13" s="14"/>
      <c r="L13" s="104"/>
      <c r="M13" s="104">
        <v>429000</v>
      </c>
      <c r="N13" s="105">
        <f>K13*M13</f>
        <v>0</v>
      </c>
      <c r="O13" s="106"/>
      <c r="P13" s="106" t="s">
        <v>520</v>
      </c>
    </row>
    <row r="14" spans="1:17" s="17" customFormat="1" ht="26.25" customHeight="1" x14ac:dyDescent="0.25">
      <c r="A14" s="103">
        <f t="shared" si="1"/>
        <v>12</v>
      </c>
      <c r="B14" s="12" t="s">
        <v>474</v>
      </c>
      <c r="C14" s="12" t="s">
        <v>472</v>
      </c>
      <c r="D14" s="12" t="s">
        <v>476</v>
      </c>
      <c r="E14" s="51" t="s">
        <v>612</v>
      </c>
      <c r="F14" s="12" t="s">
        <v>617</v>
      </c>
      <c r="G14" s="12" t="s">
        <v>858</v>
      </c>
      <c r="H14" s="12" t="str">
        <f>F14&amp;"_"&amp;(G14)</f>
        <v>Lập trình java cơ bản_DC2HT27</v>
      </c>
      <c r="I14" s="14">
        <f>COUNTIF($G$3:$G$524,G14)</f>
        <v>1</v>
      </c>
      <c r="J14" s="14">
        <f>COUNTIF($B$3:$B$524,B14)</f>
        <v>6</v>
      </c>
      <c r="K14" s="14"/>
      <c r="L14" s="104"/>
      <c r="M14" s="104">
        <v>429000</v>
      </c>
      <c r="N14" s="105">
        <f>K14*M14</f>
        <v>0</v>
      </c>
      <c r="O14" s="106"/>
      <c r="P14" s="106" t="s">
        <v>520</v>
      </c>
    </row>
    <row r="15" spans="1:17" s="17" customFormat="1" ht="26.25" customHeight="1" x14ac:dyDescent="0.25">
      <c r="A15" s="103">
        <f t="shared" si="1"/>
        <v>13</v>
      </c>
      <c r="B15" s="12" t="s">
        <v>474</v>
      </c>
      <c r="C15" s="12" t="s">
        <v>472</v>
      </c>
      <c r="D15" s="12" t="s">
        <v>476</v>
      </c>
      <c r="E15" s="51" t="s">
        <v>612</v>
      </c>
      <c r="F15" s="12" t="s">
        <v>614</v>
      </c>
      <c r="G15" s="12" t="s">
        <v>855</v>
      </c>
      <c r="H15" s="12" t="str">
        <f>F15&amp;"_"&amp;(G15)</f>
        <v>Toán học rời rạc_DC2HT42</v>
      </c>
      <c r="I15" s="14">
        <f>COUNTIF($G$3:$G$524,G15)</f>
        <v>1</v>
      </c>
      <c r="J15" s="14">
        <f>COUNTIF($B$3:$B$524,B15)</f>
        <v>6</v>
      </c>
      <c r="K15" s="14"/>
      <c r="L15" s="104">
        <v>60</v>
      </c>
      <c r="M15" s="104">
        <v>429000</v>
      </c>
      <c r="N15" s="105">
        <f>K15*M15</f>
        <v>0</v>
      </c>
      <c r="O15" s="106"/>
      <c r="P15" s="106" t="s">
        <v>520</v>
      </c>
    </row>
    <row r="16" spans="1:17" s="17" customFormat="1" ht="26.25" customHeight="1" x14ac:dyDescent="0.25">
      <c r="A16" s="103">
        <f t="shared" si="1"/>
        <v>14</v>
      </c>
      <c r="B16" s="14" t="s">
        <v>784</v>
      </c>
      <c r="C16" s="14" t="s">
        <v>785</v>
      </c>
      <c r="D16" s="14" t="s">
        <v>759</v>
      </c>
      <c r="E16" s="14"/>
      <c r="F16" s="14" t="s">
        <v>786</v>
      </c>
      <c r="G16" s="14" t="s">
        <v>846</v>
      </c>
      <c r="H16" s="12" t="str">
        <f>F16&amp;"_"&amp;(G16)</f>
        <v>Quản trị học _DC2KV72</v>
      </c>
      <c r="I16" s="14">
        <f>COUNTIF($G$3:$G$524,G16)</f>
        <v>1</v>
      </c>
      <c r="J16" s="14">
        <f>COUNTIF($B$3:$B$524,B16)</f>
        <v>1</v>
      </c>
      <c r="K16" s="14"/>
      <c r="L16" s="14">
        <v>30</v>
      </c>
      <c r="M16" s="104">
        <v>429000</v>
      </c>
      <c r="N16" s="105">
        <f>K16*M16</f>
        <v>0</v>
      </c>
      <c r="O16" s="114"/>
      <c r="P16" s="106" t="s">
        <v>520</v>
      </c>
    </row>
    <row r="17" spans="1:16" s="17" customFormat="1" ht="26.25" customHeight="1" x14ac:dyDescent="0.25">
      <c r="A17" s="103">
        <f t="shared" si="1"/>
        <v>15</v>
      </c>
      <c r="B17" s="14" t="s">
        <v>703</v>
      </c>
      <c r="C17" s="14" t="s">
        <v>704</v>
      </c>
      <c r="D17" s="14" t="s">
        <v>508</v>
      </c>
      <c r="E17" s="14"/>
      <c r="F17" s="14" t="s">
        <v>707</v>
      </c>
      <c r="G17" s="14" t="s">
        <v>829</v>
      </c>
      <c r="H17" s="12" t="str">
        <f>F17&amp;"_"&amp;(G17)</f>
        <v>Kinh tế vận tải_DC2LG28</v>
      </c>
      <c r="I17" s="14">
        <f>COUNTIF($G$3:$G$524,G17)</f>
        <v>1</v>
      </c>
      <c r="J17" s="14">
        <f>COUNTIF($B$3:$B$524,B17)</f>
        <v>3</v>
      </c>
      <c r="K17" s="14"/>
      <c r="L17" s="14"/>
      <c r="M17" s="104">
        <v>429000</v>
      </c>
      <c r="N17" s="105">
        <f>K17*M17</f>
        <v>0</v>
      </c>
      <c r="O17" s="114"/>
      <c r="P17" s="106" t="s">
        <v>520</v>
      </c>
    </row>
    <row r="18" spans="1:16" s="17" customFormat="1" ht="26.25" customHeight="1" x14ac:dyDescent="0.25">
      <c r="A18" s="103">
        <f t="shared" si="1"/>
        <v>16</v>
      </c>
      <c r="B18" s="12" t="s">
        <v>474</v>
      </c>
      <c r="C18" s="12" t="s">
        <v>472</v>
      </c>
      <c r="D18" s="12" t="s">
        <v>476</v>
      </c>
      <c r="E18" s="51" t="s">
        <v>612</v>
      </c>
      <c r="F18" s="12" t="s">
        <v>616</v>
      </c>
      <c r="G18" s="12" t="s">
        <v>857</v>
      </c>
      <c r="H18" s="12" t="str">
        <f>F18&amp;"_"&amp;(G18)</f>
        <v>Lập trình ngôn ngữ C_DC2TT23</v>
      </c>
      <c r="I18" s="14">
        <f>COUNTIF($G$3:$G$524,G18)</f>
        <v>1</v>
      </c>
      <c r="J18" s="14">
        <f>COUNTIF($B$3:$B$524,B18)</f>
        <v>6</v>
      </c>
      <c r="K18" s="14"/>
      <c r="L18" s="104"/>
      <c r="M18" s="104">
        <v>429000</v>
      </c>
      <c r="N18" s="105">
        <f>K18*M18</f>
        <v>0</v>
      </c>
      <c r="O18" s="106"/>
      <c r="P18" s="106" t="s">
        <v>520</v>
      </c>
    </row>
    <row r="19" spans="1:16" s="17" customFormat="1" ht="26.25" customHeight="1" x14ac:dyDescent="0.25">
      <c r="A19" s="103">
        <f t="shared" si="1"/>
        <v>17</v>
      </c>
      <c r="B19" s="14" t="s">
        <v>800</v>
      </c>
      <c r="C19" s="14" t="s">
        <v>801</v>
      </c>
      <c r="D19" s="14" t="s">
        <v>802</v>
      </c>
      <c r="E19" s="14" t="s">
        <v>803</v>
      </c>
      <c r="F19" s="14" t="s">
        <v>804</v>
      </c>
      <c r="G19" s="14" t="s">
        <v>849</v>
      </c>
      <c r="H19" s="12" t="str">
        <f>F19&amp;"_"&amp;(G19)</f>
        <v>Xây dựng cầu 2_DC3CA70</v>
      </c>
      <c r="I19" s="14">
        <f>COUNTIF($G$3:$G$524,G19)</f>
        <v>1</v>
      </c>
      <c r="J19" s="14">
        <f>COUNTIF($B$3:$B$524,B19)</f>
        <v>4</v>
      </c>
      <c r="K19" s="14"/>
      <c r="L19" s="14">
        <v>45</v>
      </c>
      <c r="M19" s="104">
        <v>429000</v>
      </c>
      <c r="N19" s="105">
        <f>K19*M19</f>
        <v>0</v>
      </c>
      <c r="O19" s="114"/>
      <c r="P19" s="106" t="s">
        <v>520</v>
      </c>
    </row>
    <row r="20" spans="1:16" s="17" customFormat="1" ht="26.25" customHeight="1" x14ac:dyDescent="0.25">
      <c r="A20" s="103">
        <f t="shared" si="1"/>
        <v>18</v>
      </c>
      <c r="B20" s="14" t="s">
        <v>800</v>
      </c>
      <c r="C20" s="14" t="s">
        <v>801</v>
      </c>
      <c r="D20" s="14" t="s">
        <v>802</v>
      </c>
      <c r="E20" s="14" t="s">
        <v>803</v>
      </c>
      <c r="F20" s="14" t="s">
        <v>805</v>
      </c>
      <c r="G20" s="14" t="s">
        <v>850</v>
      </c>
      <c r="H20" s="12" t="str">
        <f>F20&amp;"_"&amp;(G20)</f>
        <v>Tin học ứng dụng _DC3CD19</v>
      </c>
      <c r="I20" s="14">
        <f>COUNTIF($G$3:$G$524,G20)</f>
        <v>1</v>
      </c>
      <c r="J20" s="14">
        <f>COUNTIF($B$3:$B$524,B20)</f>
        <v>4</v>
      </c>
      <c r="K20" s="14"/>
      <c r="L20" s="14"/>
      <c r="M20" s="104">
        <v>429000</v>
      </c>
      <c r="N20" s="105">
        <f>K20*M20</f>
        <v>0</v>
      </c>
      <c r="O20" s="114"/>
      <c r="P20" s="106" t="s">
        <v>520</v>
      </c>
    </row>
    <row r="21" spans="1:16" s="17" customFormat="1" ht="26.25" customHeight="1" x14ac:dyDescent="0.25">
      <c r="A21" s="103">
        <f t="shared" si="1"/>
        <v>19</v>
      </c>
      <c r="B21" s="14" t="s">
        <v>718</v>
      </c>
      <c r="C21" s="14" t="s">
        <v>719</v>
      </c>
      <c r="D21" s="14" t="s">
        <v>492</v>
      </c>
      <c r="E21" s="14" t="s">
        <v>720</v>
      </c>
      <c r="F21" s="14" t="s">
        <v>722</v>
      </c>
      <c r="G21" s="14" t="s">
        <v>838</v>
      </c>
      <c r="H21" s="12" t="str">
        <f>F21&amp;"_"&amp;(G21)</f>
        <v>ĐỒ ÁN THIẾT KẾ ĐƯỜNG_DC3DB68</v>
      </c>
      <c r="I21" s="14">
        <f>COUNTIF($G$3:$G$524,G21)</f>
        <v>1</v>
      </c>
      <c r="J21" s="14">
        <f>COUNTIF($B$3:$B$524,B21)</f>
        <v>4</v>
      </c>
      <c r="K21" s="14"/>
      <c r="L21" s="14"/>
      <c r="M21" s="104">
        <v>429000</v>
      </c>
      <c r="N21" s="105">
        <f>K21*M21</f>
        <v>0</v>
      </c>
      <c r="O21" s="114"/>
      <c r="P21" s="106" t="s">
        <v>520</v>
      </c>
    </row>
    <row r="22" spans="1:16" s="17" customFormat="1" ht="26.25" customHeight="1" x14ac:dyDescent="0.25">
      <c r="A22" s="103">
        <f t="shared" si="1"/>
        <v>20</v>
      </c>
      <c r="B22" s="14" t="s">
        <v>787</v>
      </c>
      <c r="C22" s="14" t="s">
        <v>788</v>
      </c>
      <c r="D22" s="14" t="s">
        <v>789</v>
      </c>
      <c r="E22" s="14" t="s">
        <v>790</v>
      </c>
      <c r="F22" s="14" t="s">
        <v>791</v>
      </c>
      <c r="G22" s="14" t="s">
        <v>847</v>
      </c>
      <c r="H22" s="12" t="str">
        <f>F22&amp;"_"&amp;(G22)</f>
        <v>Đồ án kết cấu nhà  BTCT_DC3DD62</v>
      </c>
      <c r="I22" s="14">
        <f>COUNTIF($G$3:$G$524,G22)</f>
        <v>1</v>
      </c>
      <c r="J22" s="14">
        <f>COUNTIF($B$3:$B$524,B22)</f>
        <v>1</v>
      </c>
      <c r="K22" s="14"/>
      <c r="L22" s="14"/>
      <c r="M22" s="104">
        <v>429000</v>
      </c>
      <c r="N22" s="105">
        <f>K22*M22</f>
        <v>0</v>
      </c>
      <c r="O22" s="114"/>
      <c r="P22" s="106" t="s">
        <v>520</v>
      </c>
    </row>
    <row r="23" spans="1:16" s="17" customFormat="1" ht="26.25" customHeight="1" x14ac:dyDescent="0.25">
      <c r="A23" s="103">
        <f t="shared" si="1"/>
        <v>21</v>
      </c>
      <c r="B23" s="12" t="s">
        <v>514</v>
      </c>
      <c r="C23" s="12" t="s">
        <v>701</v>
      </c>
      <c r="D23" s="12" t="s">
        <v>697</v>
      </c>
      <c r="E23" s="51"/>
      <c r="F23" s="12" t="s">
        <v>702</v>
      </c>
      <c r="G23" s="14" t="s">
        <v>826</v>
      </c>
      <c r="H23" s="12" t="str">
        <f>F23&amp;"_"&amp;(G23)</f>
        <v>Tài chính doanh nghiệp_DC3KV36</v>
      </c>
      <c r="I23" s="14">
        <f>COUNTIF($G$3:$G$524,G23)</f>
        <v>1</v>
      </c>
      <c r="J23" s="14">
        <f>COUNTIF($B$3:$B$524,B23)</f>
        <v>5</v>
      </c>
      <c r="K23" s="12"/>
      <c r="L23" s="14">
        <v>45</v>
      </c>
      <c r="M23" s="104">
        <v>429000</v>
      </c>
      <c r="N23" s="105">
        <f>K23*M23</f>
        <v>0</v>
      </c>
      <c r="O23" s="106"/>
      <c r="P23" s="106" t="s">
        <v>520</v>
      </c>
    </row>
    <row r="24" spans="1:16" s="17" customFormat="1" ht="26.25" customHeight="1" x14ac:dyDescent="0.25">
      <c r="A24" s="103">
        <f t="shared" si="1"/>
        <v>22</v>
      </c>
      <c r="B24" s="12" t="s">
        <v>703</v>
      </c>
      <c r="C24" s="12" t="s">
        <v>704</v>
      </c>
      <c r="D24" s="12" t="s">
        <v>508</v>
      </c>
      <c r="E24" s="13"/>
      <c r="F24" s="12" t="s">
        <v>705</v>
      </c>
      <c r="G24" s="14" t="s">
        <v>827</v>
      </c>
      <c r="H24" s="12" t="str">
        <f>F24&amp;"_"&amp;(G24)</f>
        <v>Vận tải hàng hóa quốc tế_DC3LG27</v>
      </c>
      <c r="I24" s="14">
        <f>COUNTIF($G$3:$G$524,G24)</f>
        <v>1</v>
      </c>
      <c r="J24" s="14">
        <f>COUNTIF($B$3:$B$524,B24)</f>
        <v>3</v>
      </c>
      <c r="K24" s="12"/>
      <c r="L24" s="14">
        <v>45</v>
      </c>
      <c r="M24" s="104">
        <v>429000</v>
      </c>
      <c r="N24" s="105">
        <f>K24*M24</f>
        <v>0</v>
      </c>
      <c r="O24" s="106"/>
      <c r="P24" s="106" t="s">
        <v>520</v>
      </c>
    </row>
    <row r="25" spans="1:16" s="87" customFormat="1" ht="29.25" customHeight="1" x14ac:dyDescent="0.25">
      <c r="A25" s="103">
        <f t="shared" si="1"/>
        <v>23</v>
      </c>
      <c r="B25" s="14" t="s">
        <v>711</v>
      </c>
      <c r="C25" s="14" t="s">
        <v>712</v>
      </c>
      <c r="D25" s="14" t="s">
        <v>710</v>
      </c>
      <c r="E25" s="14"/>
      <c r="F25" s="14" t="s">
        <v>713</v>
      </c>
      <c r="G25" s="14" t="s">
        <v>831</v>
      </c>
      <c r="H25" s="12" t="str">
        <f>F25&amp;"_"&amp;(G25)</f>
        <v>Phân tích hoạt động kinh doanh_DC3QM32</v>
      </c>
      <c r="I25" s="14">
        <f>COUNTIF($G$3:$G$524,G25)</f>
        <v>1</v>
      </c>
      <c r="J25" s="14">
        <f>COUNTIF($B$3:$B$524,B25)</f>
        <v>3</v>
      </c>
      <c r="K25" s="14"/>
      <c r="L25" s="14"/>
      <c r="M25" s="104">
        <v>429000</v>
      </c>
      <c r="N25" s="105">
        <f>K25*M25</f>
        <v>0</v>
      </c>
      <c r="O25" s="114"/>
      <c r="P25" s="106" t="s">
        <v>520</v>
      </c>
    </row>
    <row r="26" spans="1:16" s="87" customFormat="1" ht="29.25" customHeight="1" x14ac:dyDescent="0.25">
      <c r="A26" s="103">
        <f>A25+1</f>
        <v>24</v>
      </c>
      <c r="B26" s="14" t="s">
        <v>800</v>
      </c>
      <c r="C26" s="14" t="s">
        <v>801</v>
      </c>
      <c r="D26" s="14" t="s">
        <v>802</v>
      </c>
      <c r="E26" s="14" t="s">
        <v>803</v>
      </c>
      <c r="F26" s="14" t="s">
        <v>807</v>
      </c>
      <c r="G26" s="14" t="s">
        <v>852</v>
      </c>
      <c r="H26" s="12" t="str">
        <f>F26&amp;"_"&amp;(G26)</f>
        <v>Thực tập Kiểm định cầu_DC4CA28</v>
      </c>
      <c r="I26" s="14">
        <f>COUNTIF($G$3:$G$524,G26)</f>
        <v>1</v>
      </c>
      <c r="J26" s="14">
        <f>COUNTIF($B$3:$B$524,B26)</f>
        <v>4</v>
      </c>
      <c r="K26" s="14"/>
      <c r="L26" s="14"/>
      <c r="M26" s="104">
        <v>429000</v>
      </c>
      <c r="N26" s="105">
        <f>K26*M26</f>
        <v>0</v>
      </c>
      <c r="O26" s="114"/>
      <c r="P26" s="106" t="s">
        <v>520</v>
      </c>
    </row>
    <row r="27" spans="1:16" s="87" customFormat="1" ht="29.25" customHeight="1" x14ac:dyDescent="0.25">
      <c r="A27" s="103">
        <f t="shared" si="1"/>
        <v>25</v>
      </c>
      <c r="B27" s="14" t="s">
        <v>718</v>
      </c>
      <c r="C27" s="14" t="s">
        <v>719</v>
      </c>
      <c r="D27" s="14" t="s">
        <v>492</v>
      </c>
      <c r="E27" s="14" t="s">
        <v>720</v>
      </c>
      <c r="F27" s="14" t="s">
        <v>721</v>
      </c>
      <c r="G27" s="14" t="s">
        <v>836</v>
      </c>
      <c r="H27" s="12" t="str">
        <f>F27&amp;"_"&amp;(G27)</f>
        <v>THỰC TẬP THÍ NGHIỆM VẬT LIỆU XÂY DỰNG_DC4CT15</v>
      </c>
      <c r="I27" s="14">
        <f>COUNTIF($G$3:$G$524,G27)</f>
        <v>1</v>
      </c>
      <c r="J27" s="14">
        <f>COUNTIF($B$3:$B$524,B27)</f>
        <v>4</v>
      </c>
      <c r="K27" s="14"/>
      <c r="L27" s="14"/>
      <c r="M27" s="104">
        <v>429000</v>
      </c>
      <c r="N27" s="105">
        <f>K27*M27</f>
        <v>0</v>
      </c>
      <c r="O27" s="114"/>
      <c r="P27" s="106" t="s">
        <v>520</v>
      </c>
    </row>
    <row r="28" spans="1:16" s="87" customFormat="1" ht="29.25" customHeight="1" x14ac:dyDescent="0.25">
      <c r="A28" s="103">
        <f t="shared" si="1"/>
        <v>26</v>
      </c>
      <c r="B28" s="12" t="s">
        <v>493</v>
      </c>
      <c r="C28" s="12" t="s">
        <v>682</v>
      </c>
      <c r="D28" s="12" t="s">
        <v>492</v>
      </c>
      <c r="E28" s="51" t="s">
        <v>683</v>
      </c>
      <c r="F28" s="12" t="s">
        <v>684</v>
      </c>
      <c r="G28" s="14" t="s">
        <v>822</v>
      </c>
      <c r="H28" s="12" t="str">
        <f>F28&amp;"_"&amp;(G28)</f>
        <v>Thực tập Thí nghiệm địa chất_DC4CT16</v>
      </c>
      <c r="I28" s="14">
        <f>COUNTIF($G$3:$G$524,G28)</f>
        <v>1</v>
      </c>
      <c r="J28" s="14">
        <f>COUNTIF($B$3:$B$524,B28)</f>
        <v>2</v>
      </c>
      <c r="K28" s="12"/>
      <c r="L28" s="14"/>
      <c r="M28" s="104">
        <v>429000</v>
      </c>
      <c r="N28" s="105">
        <f>K28*M28</f>
        <v>0</v>
      </c>
      <c r="O28" s="106"/>
      <c r="P28" s="106" t="s">
        <v>520</v>
      </c>
    </row>
    <row r="29" spans="1:16" s="87" customFormat="1" ht="30.75" customHeight="1" x14ac:dyDescent="0.25">
      <c r="A29" s="103">
        <f t="shared" si="1"/>
        <v>27</v>
      </c>
      <c r="B29" s="14" t="s">
        <v>800</v>
      </c>
      <c r="C29" s="14" t="s">
        <v>801</v>
      </c>
      <c r="D29" s="14" t="s">
        <v>802</v>
      </c>
      <c r="E29" s="14" t="s">
        <v>803</v>
      </c>
      <c r="F29" s="14" t="s">
        <v>806</v>
      </c>
      <c r="G29" s="14" t="s">
        <v>851</v>
      </c>
      <c r="H29" s="12" t="str">
        <f>F29&amp;"_"&amp;(G29)</f>
        <v>Thực tập Kiểm định đường_DC4DB27</v>
      </c>
      <c r="I29" s="14">
        <f>COUNTIF($G$3:$G$524,G29)</f>
        <v>1</v>
      </c>
      <c r="J29" s="14">
        <f>COUNTIF($B$3:$B$524,B29)</f>
        <v>4</v>
      </c>
      <c r="K29" s="14"/>
      <c r="L29" s="14"/>
      <c r="M29" s="104">
        <v>429000</v>
      </c>
      <c r="N29" s="105">
        <f>K29*M29</f>
        <v>0</v>
      </c>
      <c r="O29" s="114"/>
      <c r="P29" s="106" t="s">
        <v>520</v>
      </c>
    </row>
    <row r="30" spans="1:16" s="87" customFormat="1" ht="29.25" customHeight="1" x14ac:dyDescent="0.25">
      <c r="A30" s="103">
        <f t="shared" si="1"/>
        <v>28</v>
      </c>
      <c r="B30" s="12" t="s">
        <v>67</v>
      </c>
      <c r="C30" s="12" t="s">
        <v>68</v>
      </c>
      <c r="D30" s="12" t="s">
        <v>37</v>
      </c>
      <c r="E30" s="51" t="s">
        <v>522</v>
      </c>
      <c r="F30" s="51" t="s">
        <v>667</v>
      </c>
      <c r="G30" s="14" t="s">
        <v>819</v>
      </c>
      <c r="H30" s="12" t="str">
        <f>F30&amp;"_"&amp;(G30)</f>
        <v>Pháp luật Việt Nam đại cương_DC1LL05</v>
      </c>
      <c r="I30" s="14">
        <f>COUNTIF($G$3:$G$524,G30)</f>
        <v>2</v>
      </c>
      <c r="J30" s="14">
        <f>COUNTIF($B$3:$B$524,B30)</f>
        <v>4</v>
      </c>
      <c r="K30" s="12"/>
      <c r="L30" s="14">
        <v>30</v>
      </c>
      <c r="M30" s="104">
        <v>429000</v>
      </c>
      <c r="N30" s="105">
        <f>K30*M30</f>
        <v>0</v>
      </c>
      <c r="O30" s="106"/>
      <c r="P30" s="106" t="s">
        <v>520</v>
      </c>
    </row>
    <row r="31" spans="1:16" s="17" customFormat="1" ht="26.25" customHeight="1" x14ac:dyDescent="0.25">
      <c r="A31" s="103">
        <f t="shared" si="1"/>
        <v>29</v>
      </c>
      <c r="B31" s="12" t="s">
        <v>122</v>
      </c>
      <c r="C31" s="12" t="s">
        <v>123</v>
      </c>
      <c r="D31" s="12" t="s">
        <v>79</v>
      </c>
      <c r="E31" s="51" t="s">
        <v>863</v>
      </c>
      <c r="F31" s="12" t="s">
        <v>667</v>
      </c>
      <c r="G31" s="14" t="s">
        <v>819</v>
      </c>
      <c r="H31" s="12" t="str">
        <f>F31&amp;"_"&amp;(G31)</f>
        <v>Pháp luật Việt Nam đại cương_DC1LL05</v>
      </c>
      <c r="I31" s="14">
        <f>COUNTIF($G$3:$G$524,G31)</f>
        <v>2</v>
      </c>
      <c r="J31" s="14">
        <f>COUNTIF($B$3:$B$524,B31)</f>
        <v>3</v>
      </c>
      <c r="K31" s="12"/>
      <c r="L31" s="14">
        <v>30</v>
      </c>
      <c r="M31" s="104">
        <v>429000</v>
      </c>
      <c r="N31" s="105">
        <f>K31*M31</f>
        <v>0</v>
      </c>
      <c r="O31" s="106"/>
      <c r="P31" s="106" t="s">
        <v>520</v>
      </c>
    </row>
    <row r="32" spans="1:16" s="17" customFormat="1" ht="26.25" customHeight="1" x14ac:dyDescent="0.25">
      <c r="A32" s="103">
        <f t="shared" si="1"/>
        <v>30</v>
      </c>
      <c r="B32" s="12" t="s">
        <v>67</v>
      </c>
      <c r="C32" s="12" t="s">
        <v>68</v>
      </c>
      <c r="D32" s="12" t="s">
        <v>37</v>
      </c>
      <c r="E32" s="51" t="s">
        <v>522</v>
      </c>
      <c r="F32" s="51" t="s">
        <v>668</v>
      </c>
      <c r="G32" s="14" t="s">
        <v>820</v>
      </c>
      <c r="H32" s="12" t="str">
        <f>F32&amp;"_"&amp;(G32)</f>
        <v>Lịch sử Đảng cộng sản Việt Nam_DC1LL09</v>
      </c>
      <c r="I32" s="14">
        <f>COUNTIF($G$3:$G$524,G32)</f>
        <v>2</v>
      </c>
      <c r="J32" s="14">
        <f>COUNTIF($B$3:$B$524,B32)</f>
        <v>4</v>
      </c>
      <c r="K32" s="12"/>
      <c r="L32" s="14">
        <v>39</v>
      </c>
      <c r="M32" s="104">
        <v>429000</v>
      </c>
      <c r="N32" s="105">
        <f>K32*M32</f>
        <v>0</v>
      </c>
      <c r="O32" s="106"/>
      <c r="P32" s="106" t="s">
        <v>520</v>
      </c>
    </row>
    <row r="33" spans="1:18" s="17" customFormat="1" ht="26.25" customHeight="1" x14ac:dyDescent="0.25">
      <c r="A33" s="103">
        <f t="shared" si="1"/>
        <v>31</v>
      </c>
      <c r="B33" s="12" t="s">
        <v>514</v>
      </c>
      <c r="C33" s="12" t="s">
        <v>515</v>
      </c>
      <c r="D33" s="12" t="s">
        <v>697</v>
      </c>
      <c r="E33" s="51"/>
      <c r="F33" s="12" t="s">
        <v>699</v>
      </c>
      <c r="G33" s="14" t="s">
        <v>820</v>
      </c>
      <c r="H33" s="12" t="str">
        <f>F33&amp;"_"&amp;(G33)</f>
        <v>Lịch Sử đảng cộng sản VN_DC1LL09</v>
      </c>
      <c r="I33" s="14">
        <f>COUNTIF($G$3:$G$524,G33)</f>
        <v>2</v>
      </c>
      <c r="J33" s="14">
        <f>COUNTIF($B$3:$B$524,B33)</f>
        <v>5</v>
      </c>
      <c r="K33" s="12"/>
      <c r="L33" s="14">
        <v>39</v>
      </c>
      <c r="M33" s="104">
        <v>429000</v>
      </c>
      <c r="N33" s="105">
        <f>K33*M33</f>
        <v>0</v>
      </c>
      <c r="O33" s="106"/>
      <c r="P33" s="106" t="s">
        <v>520</v>
      </c>
    </row>
    <row r="34" spans="1:18" ht="26.25" customHeight="1" x14ac:dyDescent="0.25">
      <c r="A34" s="103">
        <f t="shared" si="1"/>
        <v>32</v>
      </c>
      <c r="B34" s="12" t="s">
        <v>493</v>
      </c>
      <c r="C34" s="12" t="s">
        <v>682</v>
      </c>
      <c r="D34" s="12" t="s">
        <v>492</v>
      </c>
      <c r="E34" s="51" t="s">
        <v>683</v>
      </c>
      <c r="F34" s="12" t="s">
        <v>685</v>
      </c>
      <c r="G34" s="14" t="s">
        <v>823</v>
      </c>
      <c r="H34" s="12" t="str">
        <f>F34&amp;"_"&amp;(G34)</f>
        <v>Cơ học đất_DC2CT19</v>
      </c>
      <c r="I34" s="14">
        <f>COUNTIF($G$3:$G$524,G34)</f>
        <v>2</v>
      </c>
      <c r="J34" s="14">
        <f>COUNTIF($B$3:$B$524,B34)</f>
        <v>2</v>
      </c>
      <c r="K34" s="12"/>
      <c r="L34" s="14"/>
      <c r="M34" s="104">
        <v>429000</v>
      </c>
      <c r="N34" s="105">
        <f>K34*M34</f>
        <v>0</v>
      </c>
      <c r="O34" s="106"/>
      <c r="P34" s="106" t="s">
        <v>520</v>
      </c>
      <c r="Q34"/>
    </row>
    <row r="35" spans="1:18" ht="26.25" customHeight="1" x14ac:dyDescent="0.25">
      <c r="A35" s="103">
        <f t="shared" si="1"/>
        <v>33</v>
      </c>
      <c r="B35" s="14" t="s">
        <v>796</v>
      </c>
      <c r="C35" s="14" t="s">
        <v>797</v>
      </c>
      <c r="D35" s="14" t="s">
        <v>798</v>
      </c>
      <c r="E35" s="115" t="s">
        <v>861</v>
      </c>
      <c r="F35" s="14" t="s">
        <v>685</v>
      </c>
      <c r="G35" s="14" t="s">
        <v>823</v>
      </c>
      <c r="H35" s="12" t="str">
        <f>F35&amp;"_"&amp;(G35)</f>
        <v>Cơ học đất_DC2CT19</v>
      </c>
      <c r="I35" s="14">
        <f>COUNTIF($G$3:$G$524,G35)</f>
        <v>2</v>
      </c>
      <c r="J35" s="14">
        <f>COUNTIF($B$3:$B$524,B35)</f>
        <v>4</v>
      </c>
      <c r="K35" s="14"/>
      <c r="L35" s="14"/>
      <c r="M35" s="104">
        <v>429000</v>
      </c>
      <c r="N35" s="105">
        <f>K35*M35</f>
        <v>0</v>
      </c>
      <c r="O35" s="114"/>
      <c r="P35" s="106" t="s">
        <v>520</v>
      </c>
      <c r="Q35"/>
    </row>
    <row r="36" spans="1:18" ht="26.25" customHeight="1" x14ac:dyDescent="0.25">
      <c r="A36" s="103">
        <f t="shared" si="1"/>
        <v>34</v>
      </c>
      <c r="B36" s="14" t="s">
        <v>718</v>
      </c>
      <c r="C36" s="14" t="s">
        <v>719</v>
      </c>
      <c r="D36" s="14" t="s">
        <v>492</v>
      </c>
      <c r="E36" s="14" t="s">
        <v>720</v>
      </c>
      <c r="F36" s="14" t="s">
        <v>756</v>
      </c>
      <c r="G36" s="14" t="s">
        <v>837</v>
      </c>
      <c r="H36" s="12" t="str">
        <f>F36&amp;"_"&amp;(G36)</f>
        <v>Nền và móng_DC2GT33</v>
      </c>
      <c r="I36" s="14">
        <f>COUNTIF($G$3:$G$524,G36)</f>
        <v>2</v>
      </c>
      <c r="J36" s="14">
        <f>COUNTIF($B$3:$B$524,B36)</f>
        <v>4</v>
      </c>
      <c r="K36" s="14"/>
      <c r="L36" s="14"/>
      <c r="M36" s="104">
        <v>429000</v>
      </c>
      <c r="N36" s="105">
        <f>K36*M36</f>
        <v>0</v>
      </c>
      <c r="O36" s="114"/>
      <c r="P36" s="106" t="s">
        <v>520</v>
      </c>
      <c r="Q36"/>
    </row>
    <row r="37" spans="1:18" ht="26.25" customHeight="1" x14ac:dyDescent="0.25">
      <c r="A37" s="103">
        <f t="shared" si="1"/>
        <v>35</v>
      </c>
      <c r="B37" s="14" t="s">
        <v>500</v>
      </c>
      <c r="C37" s="14" t="s">
        <v>501</v>
      </c>
      <c r="D37" s="14" t="s">
        <v>498</v>
      </c>
      <c r="E37" s="14" t="s">
        <v>755</v>
      </c>
      <c r="F37" s="14" t="s">
        <v>756</v>
      </c>
      <c r="G37" s="14" t="s">
        <v>837</v>
      </c>
      <c r="H37" s="12" t="str">
        <f>F37&amp;"_"&amp;(G37)</f>
        <v>Nền và móng_DC2GT33</v>
      </c>
      <c r="I37" s="14">
        <f>COUNTIF($G$3:$G$524,G37)</f>
        <v>2</v>
      </c>
      <c r="J37" s="14">
        <f>COUNTIF($B$3:$B$524,B37)</f>
        <v>1</v>
      </c>
      <c r="K37" s="14"/>
      <c r="L37" s="14"/>
      <c r="M37" s="104">
        <v>429000</v>
      </c>
      <c r="N37" s="105">
        <f>K37*M37</f>
        <v>0</v>
      </c>
      <c r="O37" s="114"/>
      <c r="P37" s="106" t="s">
        <v>520</v>
      </c>
      <c r="Q37"/>
    </row>
    <row r="38" spans="1:18" ht="26.25" customHeight="1" x14ac:dyDescent="0.25">
      <c r="A38" s="103">
        <f t="shared" si="1"/>
        <v>36</v>
      </c>
      <c r="B38" s="14" t="s">
        <v>711</v>
      </c>
      <c r="C38" s="14" t="s">
        <v>712</v>
      </c>
      <c r="D38" s="14" t="s">
        <v>710</v>
      </c>
      <c r="E38" s="14"/>
      <c r="F38" s="14" t="s">
        <v>714</v>
      </c>
      <c r="G38" s="14" t="s">
        <v>512</v>
      </c>
      <c r="H38" s="12" t="str">
        <f>F38&amp;"_"&amp;(G38)</f>
        <v>Kinh tế lượng _DC2KV63</v>
      </c>
      <c r="I38" s="14">
        <f>COUNTIF($G$3:$G$524,G38)</f>
        <v>2</v>
      </c>
      <c r="J38" s="14">
        <f>COUNTIF($B$3:$B$524,B38)</f>
        <v>3</v>
      </c>
      <c r="K38" s="14"/>
      <c r="L38" s="14"/>
      <c r="M38" s="104">
        <v>429000</v>
      </c>
      <c r="N38" s="105">
        <f>K38*M38</f>
        <v>0</v>
      </c>
      <c r="O38" s="114"/>
      <c r="P38" s="106" t="s">
        <v>520</v>
      </c>
      <c r="Q38"/>
    </row>
    <row r="39" spans="1:18" ht="26.25" customHeight="1" x14ac:dyDescent="0.25">
      <c r="A39" s="103">
        <f t="shared" si="1"/>
        <v>37</v>
      </c>
      <c r="B39" s="14" t="s">
        <v>757</v>
      </c>
      <c r="C39" s="14" t="s">
        <v>758</v>
      </c>
      <c r="D39" s="14" t="s">
        <v>759</v>
      </c>
      <c r="E39" s="14" t="s">
        <v>760</v>
      </c>
      <c r="F39" s="14" t="s">
        <v>761</v>
      </c>
      <c r="G39" s="14" t="s">
        <v>512</v>
      </c>
      <c r="H39" s="12" t="str">
        <f>F39&amp;"_"&amp;(G39)</f>
        <v>Kinh tế lượng_DC2KV63</v>
      </c>
      <c r="I39" s="14">
        <f>COUNTIF($G$3:$G$524,G39)</f>
        <v>2</v>
      </c>
      <c r="J39" s="14">
        <f>COUNTIF($B$3:$B$524,B39)</f>
        <v>1</v>
      </c>
      <c r="K39" s="14"/>
      <c r="L39" s="14"/>
      <c r="M39" s="104">
        <v>429000</v>
      </c>
      <c r="N39" s="105">
        <f>K39*M39</f>
        <v>0</v>
      </c>
      <c r="O39" s="114"/>
      <c r="P39" s="106" t="s">
        <v>520</v>
      </c>
      <c r="Q39"/>
    </row>
    <row r="40" spans="1:18" ht="26.25" customHeight="1" x14ac:dyDescent="0.25">
      <c r="A40" s="103">
        <f t="shared" si="1"/>
        <v>38</v>
      </c>
      <c r="B40" s="12" t="s">
        <v>549</v>
      </c>
      <c r="C40" s="12" t="s">
        <v>550</v>
      </c>
      <c r="D40" s="12" t="s">
        <v>540</v>
      </c>
      <c r="E40" s="51"/>
      <c r="F40" s="12" t="s">
        <v>551</v>
      </c>
      <c r="G40" s="14" t="s">
        <v>842</v>
      </c>
      <c r="H40" s="12" t="str">
        <f>F40&amp;"_"&amp;(G40)</f>
        <v>Nguyên lý kế toán_DC2KV68</v>
      </c>
      <c r="I40" s="14">
        <f>COUNTIF($G$3:$G$524,G40)</f>
        <v>2</v>
      </c>
      <c r="J40" s="14">
        <f>COUNTIF($B$3:$B$524,B40)</f>
        <v>2</v>
      </c>
      <c r="K40" s="12"/>
      <c r="L40" s="14">
        <v>30</v>
      </c>
      <c r="M40" s="104">
        <v>429000</v>
      </c>
      <c r="N40" s="105">
        <f>K40*M40</f>
        <v>0</v>
      </c>
      <c r="O40" s="106"/>
      <c r="P40" s="106" t="s">
        <v>520</v>
      </c>
      <c r="Q40"/>
    </row>
    <row r="41" spans="1:18" ht="26.25" customHeight="1" x14ac:dyDescent="0.25">
      <c r="A41" s="103">
        <f t="shared" si="1"/>
        <v>39</v>
      </c>
      <c r="B41" s="14" t="s">
        <v>749</v>
      </c>
      <c r="C41" s="14" t="s">
        <v>750</v>
      </c>
      <c r="D41" s="14" t="s">
        <v>710</v>
      </c>
      <c r="E41" s="14"/>
      <c r="F41" s="14" t="s">
        <v>751</v>
      </c>
      <c r="G41" s="14" t="s">
        <v>842</v>
      </c>
      <c r="H41" s="12" t="str">
        <f>F41&amp;"_"&amp;(G41)</f>
        <v>Nguyên lí kế toán _DC2KV68</v>
      </c>
      <c r="I41" s="14">
        <f>COUNTIF($G$3:$G$524,G41)</f>
        <v>2</v>
      </c>
      <c r="J41" s="14">
        <f>COUNTIF($B$3:$B$524,B41)</f>
        <v>4</v>
      </c>
      <c r="K41" s="14"/>
      <c r="L41" s="14">
        <v>45</v>
      </c>
      <c r="M41" s="104">
        <v>429000</v>
      </c>
      <c r="N41" s="105">
        <f>K41*M41</f>
        <v>0</v>
      </c>
      <c r="O41" s="114"/>
      <c r="P41" s="106" t="s">
        <v>520</v>
      </c>
      <c r="Q41"/>
    </row>
    <row r="42" spans="1:18" ht="26.25" customHeight="1" x14ac:dyDescent="0.25">
      <c r="A42" s="103">
        <f t="shared" si="1"/>
        <v>40</v>
      </c>
      <c r="B42" s="12" t="s">
        <v>586</v>
      </c>
      <c r="C42" s="12" t="s">
        <v>587</v>
      </c>
      <c r="D42" s="12" t="s">
        <v>507</v>
      </c>
      <c r="E42" s="51" t="s">
        <v>588</v>
      </c>
      <c r="F42" s="12" t="s">
        <v>589</v>
      </c>
      <c r="G42" s="14" t="s">
        <v>843</v>
      </c>
      <c r="H42" s="12" t="str">
        <f>F42&amp;"_"&amp;(G42)</f>
        <v>Marketing căn bản_DC2KV76</v>
      </c>
      <c r="I42" s="14">
        <f>COUNTIF($G$3:$G$524,G42)</f>
        <v>2</v>
      </c>
      <c r="J42" s="14">
        <f>COUNTIF($B$3:$B$524,B42)</f>
        <v>2</v>
      </c>
      <c r="K42" s="12"/>
      <c r="L42" s="14">
        <v>30</v>
      </c>
      <c r="M42" s="104">
        <v>429000</v>
      </c>
      <c r="N42" s="105">
        <f>K42*M42</f>
        <v>0</v>
      </c>
      <c r="O42" s="106"/>
      <c r="P42" s="106" t="s">
        <v>520</v>
      </c>
      <c r="Q42"/>
    </row>
    <row r="43" spans="1:18" ht="26.25" customHeight="1" x14ac:dyDescent="0.25">
      <c r="A43" s="103">
        <f t="shared" si="1"/>
        <v>41</v>
      </c>
      <c r="B43" s="14" t="s">
        <v>749</v>
      </c>
      <c r="C43" s="14" t="s">
        <v>750</v>
      </c>
      <c r="D43" s="14" t="s">
        <v>747</v>
      </c>
      <c r="E43" s="14" t="s">
        <v>752</v>
      </c>
      <c r="F43" s="14" t="s">
        <v>753</v>
      </c>
      <c r="G43" s="14" t="s">
        <v>843</v>
      </c>
      <c r="H43" s="12" t="str">
        <f>F43&amp;"_"&amp;(G43)</f>
        <v>Maketing căn bản_DC2KV76</v>
      </c>
      <c r="I43" s="14">
        <f>COUNTIF($G$3:$G$524,G43)</f>
        <v>2</v>
      </c>
      <c r="J43" s="14">
        <f>COUNTIF($B$3:$B$524,B43)</f>
        <v>4</v>
      </c>
      <c r="K43" s="14"/>
      <c r="L43" s="14">
        <v>30</v>
      </c>
      <c r="M43" s="104">
        <v>429000</v>
      </c>
      <c r="N43" s="105">
        <f>K43*M43</f>
        <v>0</v>
      </c>
      <c r="O43" s="114"/>
      <c r="P43" s="106" t="s">
        <v>520</v>
      </c>
      <c r="Q43"/>
    </row>
    <row r="44" spans="1:18" ht="26.25" customHeight="1" x14ac:dyDescent="0.25">
      <c r="A44" s="103">
        <f t="shared" si="1"/>
        <v>42</v>
      </c>
      <c r="B44" s="14" t="s">
        <v>745</v>
      </c>
      <c r="C44" s="14" t="s">
        <v>746</v>
      </c>
      <c r="D44" s="14" t="s">
        <v>747</v>
      </c>
      <c r="E44" s="14"/>
      <c r="F44" s="14" t="s">
        <v>748</v>
      </c>
      <c r="G44" s="14" t="s">
        <v>841</v>
      </c>
      <c r="H44" s="12" t="str">
        <f>F44&amp;"_"&amp;(G44)</f>
        <v>Kiểm toán căn bản_DC2KV81</v>
      </c>
      <c r="I44" s="14">
        <f>COUNTIF($G$3:$G$524,G44)</f>
        <v>2</v>
      </c>
      <c r="J44" s="14">
        <f>COUNTIF($B$3:$B$524,B44)</f>
        <v>1</v>
      </c>
      <c r="K44" s="14"/>
      <c r="L44" s="14"/>
      <c r="M44" s="104">
        <v>429000</v>
      </c>
      <c r="N44" s="105">
        <f>K44*M44</f>
        <v>0</v>
      </c>
      <c r="O44" s="114"/>
      <c r="P44" s="106" t="s">
        <v>520</v>
      </c>
      <c r="Q44"/>
      <c r="R44">
        <f>SUBTOTAL(9,N43:N47)</f>
        <v>0</v>
      </c>
    </row>
    <row r="45" spans="1:18" ht="26.25" customHeight="1" x14ac:dyDescent="0.25">
      <c r="A45" s="103">
        <f t="shared" si="1"/>
        <v>43</v>
      </c>
      <c r="B45" s="14" t="s">
        <v>782</v>
      </c>
      <c r="C45" s="14" t="s">
        <v>783</v>
      </c>
      <c r="D45" s="14" t="s">
        <v>513</v>
      </c>
      <c r="E45" s="14"/>
      <c r="F45" s="14" t="s">
        <v>748</v>
      </c>
      <c r="G45" s="14" t="s">
        <v>841</v>
      </c>
      <c r="H45" s="12" t="str">
        <f>F45&amp;"_"&amp;(G45)</f>
        <v>Kiểm toán căn bản_DC2KV81</v>
      </c>
      <c r="I45" s="14">
        <f>COUNTIF($G$3:$G$524,G45)</f>
        <v>2</v>
      </c>
      <c r="J45" s="14">
        <f>COUNTIF($B$3:$B$524,B45)</f>
        <v>1</v>
      </c>
      <c r="K45" s="14"/>
      <c r="L45" s="14"/>
      <c r="M45" s="104">
        <v>429000</v>
      </c>
      <c r="N45" s="105">
        <f>K45*M45</f>
        <v>0</v>
      </c>
      <c r="O45" s="114"/>
      <c r="P45" s="106" t="s">
        <v>520</v>
      </c>
      <c r="Q45" s="89"/>
    </row>
    <row r="46" spans="1:18" ht="26.25" customHeight="1" x14ac:dyDescent="0.25">
      <c r="A46" s="103">
        <f t="shared" si="1"/>
        <v>44</v>
      </c>
      <c r="B46" s="14" t="s">
        <v>711</v>
      </c>
      <c r="C46" s="14" t="s">
        <v>712</v>
      </c>
      <c r="D46" s="14" t="s">
        <v>710</v>
      </c>
      <c r="E46" s="14"/>
      <c r="F46" s="14" t="s">
        <v>715</v>
      </c>
      <c r="G46" s="14" t="s">
        <v>832</v>
      </c>
      <c r="H46" s="12" t="str">
        <f>F46&amp;"_"&amp;(G46)</f>
        <v>Kiểm toán Báo cáo tài chính_DC3KV43</v>
      </c>
      <c r="I46" s="14">
        <f>COUNTIF($G$3:$G$524,G46)</f>
        <v>2</v>
      </c>
      <c r="J46" s="14">
        <f>COUNTIF($B$3:$B$524,B46)</f>
        <v>3</v>
      </c>
      <c r="K46" s="14"/>
      <c r="L46" s="14"/>
      <c r="M46" s="104">
        <v>429000</v>
      </c>
      <c r="N46" s="105">
        <f>K46*M46</f>
        <v>0</v>
      </c>
      <c r="O46" s="114"/>
      <c r="P46" s="106" t="s">
        <v>520</v>
      </c>
      <c r="Q46" s="89"/>
    </row>
    <row r="47" spans="1:18" ht="26.25" customHeight="1" x14ac:dyDescent="0.25">
      <c r="A47" s="103">
        <f t="shared" si="1"/>
        <v>45</v>
      </c>
      <c r="B47" s="14" t="s">
        <v>749</v>
      </c>
      <c r="C47" s="14" t="s">
        <v>750</v>
      </c>
      <c r="D47" s="14" t="s">
        <v>710</v>
      </c>
      <c r="E47" s="14"/>
      <c r="F47" s="14" t="s">
        <v>754</v>
      </c>
      <c r="G47" s="14" t="s">
        <v>832</v>
      </c>
      <c r="H47" s="12" t="str">
        <f>F47&amp;"_"&amp;(G47)</f>
        <v>Kiểm toán Báo cáo tài chính _DC3KV43</v>
      </c>
      <c r="I47" s="14">
        <f>COUNTIF($G$3:$G$524,G47)</f>
        <v>2</v>
      </c>
      <c r="J47" s="14">
        <f>COUNTIF($B$3:$B$524,B47)</f>
        <v>4</v>
      </c>
      <c r="K47" s="14"/>
      <c r="L47" s="14"/>
      <c r="M47" s="104">
        <v>429000</v>
      </c>
      <c r="N47" s="105">
        <f>K47*M47</f>
        <v>0</v>
      </c>
      <c r="O47" s="114"/>
      <c r="P47" s="106" t="s">
        <v>520</v>
      </c>
      <c r="Q47" s="89"/>
    </row>
    <row r="48" spans="1:18" ht="26.25" customHeight="1" x14ac:dyDescent="0.25">
      <c r="A48" s="103">
        <f t="shared" si="1"/>
        <v>46</v>
      </c>
      <c r="B48" s="12" t="s">
        <v>514</v>
      </c>
      <c r="C48" s="12" t="s">
        <v>515</v>
      </c>
      <c r="D48" s="12" t="s">
        <v>697</v>
      </c>
      <c r="E48" s="51"/>
      <c r="F48" s="12" t="s">
        <v>700</v>
      </c>
      <c r="G48" s="14" t="s">
        <v>825</v>
      </c>
      <c r="H48" s="12" t="str">
        <f>F48&amp;"_"&amp;(G48)</f>
        <v>Đồ án quản trị chuỗi cung ứng_DC3LG24</v>
      </c>
      <c r="I48" s="14">
        <f>COUNTIF($G$3:$G$524,G48)</f>
        <v>2</v>
      </c>
      <c r="J48" s="14">
        <f>COUNTIF($B$3:$B$524,B48)</f>
        <v>5</v>
      </c>
      <c r="K48" s="12"/>
      <c r="L48" s="14"/>
      <c r="M48" s="104">
        <v>429000</v>
      </c>
      <c r="N48" s="105">
        <f>K48*M48</f>
        <v>0</v>
      </c>
      <c r="O48" s="106"/>
      <c r="P48" s="106" t="s">
        <v>520</v>
      </c>
      <c r="Q48"/>
    </row>
    <row r="49" spans="1:17" ht="26.25" customHeight="1" x14ac:dyDescent="0.25">
      <c r="A49" s="103">
        <f t="shared" si="1"/>
        <v>47</v>
      </c>
      <c r="B49" s="12" t="s">
        <v>514</v>
      </c>
      <c r="C49" s="12" t="s">
        <v>701</v>
      </c>
      <c r="D49" s="12" t="s">
        <v>697</v>
      </c>
      <c r="E49" s="13"/>
      <c r="F49" s="12" t="s">
        <v>700</v>
      </c>
      <c r="G49" s="14" t="s">
        <v>825</v>
      </c>
      <c r="H49" s="12" t="str">
        <f>F49&amp;"_"&amp;(G49)</f>
        <v>Đồ án quản trị chuỗi cung ứng_DC3LG24</v>
      </c>
      <c r="I49" s="14">
        <f>COUNTIF($G$3:$G$524,G49)</f>
        <v>2</v>
      </c>
      <c r="J49" s="14">
        <f>COUNTIF($B$3:$B$524,B49)</f>
        <v>5</v>
      </c>
      <c r="K49" s="12"/>
      <c r="L49" s="14"/>
      <c r="M49" s="104">
        <v>429000</v>
      </c>
      <c r="N49" s="105">
        <f>K49*M49</f>
        <v>0</v>
      </c>
      <c r="O49" s="106"/>
      <c r="P49" s="106" t="s">
        <v>520</v>
      </c>
      <c r="Q49"/>
    </row>
    <row r="50" spans="1:17" ht="26.25" customHeight="1" x14ac:dyDescent="0.25">
      <c r="A50" s="103">
        <f t="shared" si="1"/>
        <v>48</v>
      </c>
      <c r="B50" s="14" t="s">
        <v>716</v>
      </c>
      <c r="C50" s="14" t="s">
        <v>155</v>
      </c>
      <c r="D50" s="14" t="s">
        <v>19</v>
      </c>
      <c r="E50" s="14" t="s">
        <v>434</v>
      </c>
      <c r="F50" s="14" t="s">
        <v>874</v>
      </c>
      <c r="G50" s="14" t="s">
        <v>835</v>
      </c>
      <c r="H50" s="12" t="str">
        <f>F50&amp;"_"&amp;(G50)</f>
        <v>Chuẩn đoán kỹ thuật ô tô_DC3OT56</v>
      </c>
      <c r="I50" s="14">
        <f>COUNTIF($G$3:$G$524,G50)</f>
        <v>2</v>
      </c>
      <c r="J50" s="14">
        <f>COUNTIF($B$3:$B$524,B50)</f>
        <v>3</v>
      </c>
      <c r="K50" s="14"/>
      <c r="L50" s="14">
        <v>60</v>
      </c>
      <c r="M50" s="104">
        <v>429000</v>
      </c>
      <c r="N50" s="105">
        <f>K50*M50</f>
        <v>0</v>
      </c>
      <c r="O50" s="114"/>
      <c r="P50" s="106" t="s">
        <v>520</v>
      </c>
      <c r="Q50"/>
    </row>
    <row r="51" spans="1:17" ht="26.25" customHeight="1" x14ac:dyDescent="0.25">
      <c r="A51" s="103">
        <f t="shared" si="1"/>
        <v>49</v>
      </c>
      <c r="B51" s="14" t="s">
        <v>29</v>
      </c>
      <c r="C51" s="14" t="s">
        <v>726</v>
      </c>
      <c r="D51" s="14" t="s">
        <v>8</v>
      </c>
      <c r="E51" s="14" t="s">
        <v>423</v>
      </c>
      <c r="F51" s="14" t="s">
        <v>874</v>
      </c>
      <c r="G51" s="14" t="s">
        <v>835</v>
      </c>
      <c r="H51" s="12" t="str">
        <f>F51&amp;"_"&amp;(G51)</f>
        <v>Chuẩn đoán kỹ thuật ô tô_DC3OT56</v>
      </c>
      <c r="I51" s="14">
        <f>COUNTIF($G$3:$G$524,G51)</f>
        <v>2</v>
      </c>
      <c r="J51" s="14">
        <f>COUNTIF($B$3:$B$524,B51)</f>
        <v>4</v>
      </c>
      <c r="K51" s="14"/>
      <c r="L51" s="14"/>
      <c r="M51" s="104"/>
      <c r="N51" s="105"/>
      <c r="O51" s="114"/>
      <c r="P51" s="106" t="s">
        <v>520</v>
      </c>
      <c r="Q51"/>
    </row>
    <row r="52" spans="1:17" s="17" customFormat="1" ht="26.25" customHeight="1" x14ac:dyDescent="0.25">
      <c r="A52" s="103">
        <f t="shared" si="1"/>
        <v>50</v>
      </c>
      <c r="B52" s="12" t="s">
        <v>514</v>
      </c>
      <c r="C52" s="12" t="s">
        <v>515</v>
      </c>
      <c r="D52" s="12" t="s">
        <v>697</v>
      </c>
      <c r="E52" s="51"/>
      <c r="F52" s="12" t="s">
        <v>698</v>
      </c>
      <c r="G52" s="14" t="s">
        <v>824</v>
      </c>
      <c r="H52" s="12" t="str">
        <f>F52&amp;"_"&amp;(G52)</f>
        <v>Thanh toán quốc tế_DC3VL40</v>
      </c>
      <c r="I52" s="14">
        <f>COUNTIF($G$3:$G$524,G52)</f>
        <v>2</v>
      </c>
      <c r="J52" s="14">
        <f>COUNTIF($B$3:$B$524,B52)</f>
        <v>5</v>
      </c>
      <c r="K52" s="12"/>
      <c r="L52" s="14"/>
      <c r="M52" s="104">
        <v>429000</v>
      </c>
      <c r="N52" s="105">
        <f>K52*M52</f>
        <v>0</v>
      </c>
      <c r="O52" s="106"/>
      <c r="P52" s="106" t="s">
        <v>520</v>
      </c>
    </row>
    <row r="53" spans="1:17" s="17" customFormat="1" ht="26.25" customHeight="1" x14ac:dyDescent="0.25">
      <c r="A53" s="103">
        <f t="shared" si="1"/>
        <v>51</v>
      </c>
      <c r="B53" s="14" t="s">
        <v>808</v>
      </c>
      <c r="C53" s="14" t="s">
        <v>809</v>
      </c>
      <c r="D53" s="14" t="s">
        <v>508</v>
      </c>
      <c r="E53" s="14"/>
      <c r="F53" s="14" t="s">
        <v>698</v>
      </c>
      <c r="G53" s="14" t="s">
        <v>824</v>
      </c>
      <c r="H53" s="12" t="str">
        <f>F53&amp;"_"&amp;(G53)</f>
        <v>Thanh toán quốc tế_DC3VL40</v>
      </c>
      <c r="I53" s="14">
        <f>COUNTIF($G$3:$G$524,G53)</f>
        <v>2</v>
      </c>
      <c r="J53" s="14">
        <f>COUNTIF($B$3:$B$524,B53)</f>
        <v>1</v>
      </c>
      <c r="K53" s="14"/>
      <c r="L53" s="14">
        <v>30</v>
      </c>
      <c r="M53" s="104">
        <v>429000</v>
      </c>
      <c r="N53" s="105">
        <f>K53*M53</f>
        <v>0</v>
      </c>
      <c r="O53" s="114"/>
      <c r="P53" s="106" t="s">
        <v>520</v>
      </c>
    </row>
    <row r="54" spans="1:17" ht="26.25" customHeight="1" x14ac:dyDescent="0.25">
      <c r="A54" s="103">
        <f t="shared" si="1"/>
        <v>52</v>
      </c>
      <c r="B54" s="14" t="s">
        <v>107</v>
      </c>
      <c r="C54" s="14" t="s">
        <v>299</v>
      </c>
      <c r="D54" s="14" t="s">
        <v>8</v>
      </c>
      <c r="E54" s="14" t="s">
        <v>403</v>
      </c>
      <c r="F54" s="12" t="s">
        <v>427</v>
      </c>
      <c r="G54" s="14" t="s">
        <v>318</v>
      </c>
      <c r="H54" s="12" t="str">
        <f>F54&amp;"_"&amp;(G54)</f>
        <v>Công nghệ BD SC ô tô_DC3OT52</v>
      </c>
      <c r="I54" s="14">
        <f>COUNTIF($G$3:$G$524,G54)</f>
        <v>3</v>
      </c>
      <c r="J54" s="14">
        <f>COUNTIF($B$3:$B$524,B54)</f>
        <v>4</v>
      </c>
      <c r="K54" s="14"/>
      <c r="L54" s="14"/>
      <c r="M54" s="104">
        <v>429000</v>
      </c>
      <c r="N54" s="105"/>
      <c r="O54" s="114"/>
      <c r="P54" s="106" t="s">
        <v>520</v>
      </c>
      <c r="Q54"/>
    </row>
    <row r="55" spans="1:17" ht="26.25" customHeight="1" x14ac:dyDescent="0.25">
      <c r="A55" s="103">
        <f t="shared" si="1"/>
        <v>53</v>
      </c>
      <c r="B55" s="12" t="s">
        <v>300</v>
      </c>
      <c r="C55" s="12" t="s">
        <v>301</v>
      </c>
      <c r="D55" s="12" t="s">
        <v>8</v>
      </c>
      <c r="E55" s="51" t="s">
        <v>436</v>
      </c>
      <c r="F55" s="12" t="s">
        <v>427</v>
      </c>
      <c r="G55" s="14" t="s">
        <v>318</v>
      </c>
      <c r="H55" s="12" t="str">
        <f>F55&amp;"_"&amp;(G55)</f>
        <v>Công nghệ BD SC ô tô_DC3OT52</v>
      </c>
      <c r="I55" s="14">
        <f>COUNTIF($G$3:$G$524,G55)</f>
        <v>3</v>
      </c>
      <c r="J55" s="14">
        <f>COUNTIF($B$3:$B$224,B55)</f>
        <v>1</v>
      </c>
      <c r="K55" s="12">
        <v>4</v>
      </c>
      <c r="L55" s="14">
        <v>60</v>
      </c>
      <c r="M55" s="104">
        <v>429000</v>
      </c>
      <c r="N55" s="117">
        <f>K55*M55</f>
        <v>1716000</v>
      </c>
      <c r="O55" s="106" t="s">
        <v>463</v>
      </c>
      <c r="P55" s="106" t="s">
        <v>520</v>
      </c>
      <c r="Q55"/>
    </row>
    <row r="56" spans="1:17" ht="26.25" customHeight="1" x14ac:dyDescent="0.25">
      <c r="A56" s="103">
        <f t="shared" si="1"/>
        <v>54</v>
      </c>
      <c r="B56" s="12" t="s">
        <v>182</v>
      </c>
      <c r="C56" s="12" t="s">
        <v>183</v>
      </c>
      <c r="D56" s="12" t="s">
        <v>37</v>
      </c>
      <c r="E56" s="13" t="s">
        <v>437</v>
      </c>
      <c r="F56" s="12" t="s">
        <v>427</v>
      </c>
      <c r="G56" s="12" t="s">
        <v>318</v>
      </c>
      <c r="H56" s="12" t="str">
        <f>F56&amp;"_"&amp;(G56)</f>
        <v>Công nghệ BD SC ô tô_DC3OT52</v>
      </c>
      <c r="I56" s="14">
        <f>COUNTIF($G$3:$G$222,G56)</f>
        <v>3</v>
      </c>
      <c r="J56" s="14">
        <f>COUNTIF($B$3:$B$222,B56)</f>
        <v>2</v>
      </c>
      <c r="K56" s="12">
        <v>4</v>
      </c>
      <c r="L56" s="14">
        <v>60</v>
      </c>
      <c r="M56" s="104">
        <v>429000</v>
      </c>
      <c r="N56" s="117">
        <f>K56*M56</f>
        <v>1716000</v>
      </c>
      <c r="O56" s="106" t="s">
        <v>463</v>
      </c>
      <c r="P56" s="106" t="s">
        <v>520</v>
      </c>
      <c r="Q56"/>
    </row>
    <row r="57" spans="1:17" ht="26.25" customHeight="1" x14ac:dyDescent="0.25">
      <c r="A57" s="103">
        <f t="shared" si="1"/>
        <v>55</v>
      </c>
      <c r="B57" s="12" t="s">
        <v>599</v>
      </c>
      <c r="C57" s="12" t="s">
        <v>516</v>
      </c>
      <c r="D57" s="12" t="s">
        <v>504</v>
      </c>
      <c r="E57" s="51"/>
      <c r="F57" s="12" t="s">
        <v>600</v>
      </c>
      <c r="G57" s="14" t="s">
        <v>830</v>
      </c>
      <c r="H57" s="12" t="str">
        <f>F57&amp;"_"&amp;(G57)</f>
        <v>Kế toán tổng hợp _DC3KT24</v>
      </c>
      <c r="I57" s="14">
        <f>COUNTIF($G$3:$G$524,G57)</f>
        <v>4</v>
      </c>
      <c r="J57" s="14">
        <f>COUNTIF($B$3:$B$524,B57)</f>
        <v>2</v>
      </c>
      <c r="K57" s="14">
        <v>3</v>
      </c>
      <c r="L57" s="104">
        <v>45</v>
      </c>
      <c r="M57" s="104">
        <v>429000</v>
      </c>
      <c r="N57" s="117">
        <f>K57*M57</f>
        <v>1287000</v>
      </c>
      <c r="O57" s="106"/>
      <c r="P57" s="106" t="s">
        <v>520</v>
      </c>
      <c r="Q57"/>
    </row>
    <row r="58" spans="1:17" ht="26.25" customHeight="1" x14ac:dyDescent="0.25">
      <c r="A58" s="103">
        <f t="shared" si="1"/>
        <v>56</v>
      </c>
      <c r="B58" s="12" t="s">
        <v>606</v>
      </c>
      <c r="C58" s="12" t="s">
        <v>519</v>
      </c>
      <c r="D58" s="12" t="s">
        <v>504</v>
      </c>
      <c r="E58" s="51"/>
      <c r="F58" s="12" t="s">
        <v>607</v>
      </c>
      <c r="G58" s="14" t="s">
        <v>830</v>
      </c>
      <c r="H58" s="12" t="str">
        <f>F58&amp;"_"&amp;(G58)</f>
        <v>Kế toán tổng hợp_DC3KT24</v>
      </c>
      <c r="I58" s="14">
        <f>COUNTIF($G$3:$G$524,G58)</f>
        <v>4</v>
      </c>
      <c r="J58" s="14">
        <f>COUNTIF($B$3:$B$524,B58)</f>
        <v>2</v>
      </c>
      <c r="K58" s="14">
        <v>3</v>
      </c>
      <c r="L58" s="104">
        <v>45</v>
      </c>
      <c r="M58" s="104">
        <v>429000</v>
      </c>
      <c r="N58" s="117">
        <f>K58*M58</f>
        <v>1287000</v>
      </c>
      <c r="O58" s="106"/>
      <c r="P58" s="106" t="s">
        <v>520</v>
      </c>
      <c r="Q58"/>
    </row>
    <row r="59" spans="1:17" ht="26.25" customHeight="1" x14ac:dyDescent="0.25">
      <c r="A59" s="103">
        <f t="shared" si="1"/>
        <v>57</v>
      </c>
      <c r="B59" s="14" t="s">
        <v>708</v>
      </c>
      <c r="C59" s="14" t="s">
        <v>709</v>
      </c>
      <c r="D59" s="14" t="s">
        <v>710</v>
      </c>
      <c r="E59" s="14"/>
      <c r="F59" s="12" t="s">
        <v>607</v>
      </c>
      <c r="G59" s="14" t="s">
        <v>830</v>
      </c>
      <c r="H59" s="12" t="str">
        <f>F59&amp;"_"&amp;(G59)</f>
        <v>Kế toán tổng hợp_DC3KT24</v>
      </c>
      <c r="I59" s="14">
        <f>COUNTIF($G$3:$G$524,G59)</f>
        <v>4</v>
      </c>
      <c r="J59" s="14">
        <f>COUNTIF($B$3:$B$524,B59)</f>
        <v>1</v>
      </c>
      <c r="K59" s="14">
        <v>3</v>
      </c>
      <c r="L59" s="14">
        <v>45</v>
      </c>
      <c r="M59" s="104">
        <v>429000</v>
      </c>
      <c r="N59" s="117">
        <f>K59*M59</f>
        <v>1287000</v>
      </c>
      <c r="O59" s="114"/>
      <c r="P59" s="106" t="s">
        <v>520</v>
      </c>
      <c r="Q59"/>
    </row>
    <row r="60" spans="1:17" ht="26.25" customHeight="1" x14ac:dyDescent="0.25">
      <c r="A60" s="103">
        <f t="shared" si="1"/>
        <v>58</v>
      </c>
      <c r="B60" s="14" t="s">
        <v>749</v>
      </c>
      <c r="C60" s="14" t="s">
        <v>750</v>
      </c>
      <c r="D60" s="14" t="s">
        <v>747</v>
      </c>
      <c r="E60" s="14" t="s">
        <v>752</v>
      </c>
      <c r="F60" s="12" t="s">
        <v>607</v>
      </c>
      <c r="G60" s="14" t="s">
        <v>830</v>
      </c>
      <c r="H60" s="12" t="str">
        <f>F60&amp;"_"&amp;(G60)</f>
        <v>Kế toán tổng hợp_DC3KT24</v>
      </c>
      <c r="I60" s="14">
        <f>COUNTIF($G$3:$G$524,G60)</f>
        <v>4</v>
      </c>
      <c r="J60" s="14">
        <f>COUNTIF($B$3:$B$524,B60)</f>
        <v>4</v>
      </c>
      <c r="K60" s="14">
        <v>3</v>
      </c>
      <c r="L60" s="14">
        <v>45</v>
      </c>
      <c r="M60" s="104">
        <v>429000</v>
      </c>
      <c r="N60" s="117">
        <f>K60*M60</f>
        <v>1287000</v>
      </c>
      <c r="O60" s="114"/>
      <c r="P60" s="106" t="s">
        <v>520</v>
      </c>
      <c r="Q60"/>
    </row>
    <row r="61" spans="1:17" ht="26.25" customHeight="1" x14ac:dyDescent="0.25">
      <c r="A61" s="103">
        <f t="shared" si="1"/>
        <v>59</v>
      </c>
      <c r="B61" s="14" t="s">
        <v>107</v>
      </c>
      <c r="C61" s="14" t="s">
        <v>299</v>
      </c>
      <c r="D61" s="14" t="s">
        <v>8</v>
      </c>
      <c r="E61" s="14" t="s">
        <v>403</v>
      </c>
      <c r="F61" s="12" t="s">
        <v>795</v>
      </c>
      <c r="G61" s="14" t="s">
        <v>840</v>
      </c>
      <c r="H61" s="12" t="str">
        <f>F61&amp;"_"&amp;(G61)</f>
        <v>Toán 1_DC1CB11</v>
      </c>
      <c r="I61" s="14">
        <f>COUNTIF($G$3:$G$524,G61)</f>
        <v>5</v>
      </c>
      <c r="J61" s="14">
        <f>COUNTIF($B$3:$B$524,B61)</f>
        <v>4</v>
      </c>
      <c r="K61" s="14">
        <v>4</v>
      </c>
      <c r="L61" s="14">
        <v>60</v>
      </c>
      <c r="M61" s="104">
        <v>429000</v>
      </c>
      <c r="N61" s="126">
        <f>K61*M61</f>
        <v>1716000</v>
      </c>
      <c r="O61" s="114"/>
      <c r="P61" s="106" t="s">
        <v>520</v>
      </c>
      <c r="Q61"/>
    </row>
    <row r="62" spans="1:17" ht="26.25" customHeight="1" x14ac:dyDescent="0.25">
      <c r="A62" s="103">
        <f t="shared" si="1"/>
        <v>60</v>
      </c>
      <c r="B62" s="12" t="s">
        <v>531</v>
      </c>
      <c r="C62" s="12" t="s">
        <v>533</v>
      </c>
      <c r="D62" s="12" t="s">
        <v>530</v>
      </c>
      <c r="E62" s="13" t="s">
        <v>860</v>
      </c>
      <c r="F62" s="12" t="s">
        <v>795</v>
      </c>
      <c r="G62" s="12" t="s">
        <v>840</v>
      </c>
      <c r="H62" s="12" t="str">
        <f>F62&amp;"_"&amp;(G62)</f>
        <v>Toán 1_DC1CB11</v>
      </c>
      <c r="I62" s="14">
        <f>COUNTIF($G$3:$G$524,G62)</f>
        <v>5</v>
      </c>
      <c r="J62" s="14">
        <f>COUNTIF($B$3:$B$524,B62)</f>
        <v>4</v>
      </c>
      <c r="K62" s="14">
        <v>4</v>
      </c>
      <c r="L62" s="14">
        <v>60</v>
      </c>
      <c r="M62" s="104">
        <v>429000</v>
      </c>
      <c r="N62" s="126">
        <f>K62*M62</f>
        <v>1716000</v>
      </c>
      <c r="O62" s="106"/>
      <c r="P62" s="106" t="s">
        <v>520</v>
      </c>
      <c r="Q62"/>
    </row>
    <row r="63" spans="1:17" ht="26.25" customHeight="1" x14ac:dyDescent="0.25">
      <c r="A63" s="103">
        <f t="shared" si="1"/>
        <v>61</v>
      </c>
      <c r="B63" s="14" t="s">
        <v>9</v>
      </c>
      <c r="C63" s="14" t="s">
        <v>10</v>
      </c>
      <c r="D63" s="14" t="s">
        <v>8</v>
      </c>
      <c r="E63" s="14" t="s">
        <v>11</v>
      </c>
      <c r="F63" s="12" t="s">
        <v>795</v>
      </c>
      <c r="G63" s="12" t="s">
        <v>840</v>
      </c>
      <c r="H63" s="12" t="str">
        <f>F63&amp;"_"&amp;(G63)</f>
        <v>Toán 1_DC1CB11</v>
      </c>
      <c r="I63" s="14">
        <f>COUNTIF($G$3:$G$524,G63)</f>
        <v>5</v>
      </c>
      <c r="J63" s="14">
        <f>COUNTIF($B$3:$B$524,B63)</f>
        <v>1</v>
      </c>
      <c r="K63" s="14">
        <v>4</v>
      </c>
      <c r="L63" s="14">
        <v>60</v>
      </c>
      <c r="M63" s="104">
        <v>429000</v>
      </c>
      <c r="N63" s="126">
        <f>K63*M63</f>
        <v>1716000</v>
      </c>
      <c r="O63" s="114"/>
      <c r="P63" s="106" t="s">
        <v>520</v>
      </c>
      <c r="Q63"/>
    </row>
    <row r="64" spans="1:17" ht="26.25" customHeight="1" x14ac:dyDescent="0.25">
      <c r="A64" s="103">
        <f t="shared" si="1"/>
        <v>62</v>
      </c>
      <c r="B64" s="14" t="s">
        <v>792</v>
      </c>
      <c r="C64" s="14" t="s">
        <v>793</v>
      </c>
      <c r="D64" s="14" t="s">
        <v>789</v>
      </c>
      <c r="E64" s="14" t="s">
        <v>794</v>
      </c>
      <c r="F64" s="12" t="s">
        <v>795</v>
      </c>
      <c r="G64" s="12" t="s">
        <v>840</v>
      </c>
      <c r="H64" s="12" t="str">
        <f>F64&amp;"_"&amp;(G64)</f>
        <v>Toán 1_DC1CB11</v>
      </c>
      <c r="I64" s="14">
        <f>COUNTIF($G$3:$G$524,G64)</f>
        <v>5</v>
      </c>
      <c r="J64" s="14">
        <f>COUNTIF($B$3:$B$524,B64)</f>
        <v>1</v>
      </c>
      <c r="K64" s="14">
        <v>4</v>
      </c>
      <c r="L64" s="14">
        <v>60</v>
      </c>
      <c r="M64" s="104">
        <v>429000</v>
      </c>
      <c r="N64" s="126">
        <f>K64*M64</f>
        <v>1716000</v>
      </c>
      <c r="O64" s="114"/>
      <c r="P64" s="106" t="s">
        <v>520</v>
      </c>
      <c r="Q64"/>
    </row>
    <row r="65" spans="1:17" ht="26.25" customHeight="1" x14ac:dyDescent="0.25">
      <c r="A65" s="103">
        <f t="shared" si="1"/>
        <v>63</v>
      </c>
      <c r="B65" s="14" t="s">
        <v>796</v>
      </c>
      <c r="C65" s="14" t="s">
        <v>797</v>
      </c>
      <c r="D65" s="14" t="s">
        <v>798</v>
      </c>
      <c r="E65" s="115" t="s">
        <v>861</v>
      </c>
      <c r="F65" s="12" t="s">
        <v>795</v>
      </c>
      <c r="G65" s="12" t="s">
        <v>840</v>
      </c>
      <c r="H65" s="12" t="str">
        <f>F65&amp;"_"&amp;(G65)</f>
        <v>Toán 1_DC1CB11</v>
      </c>
      <c r="I65" s="14">
        <f>COUNTIF($G$3:$G$524,G65)</f>
        <v>5</v>
      </c>
      <c r="J65" s="14">
        <f>COUNTIF($B$3:$B$524,B65)</f>
        <v>4</v>
      </c>
      <c r="K65" s="14">
        <v>4</v>
      </c>
      <c r="L65" s="14">
        <v>60</v>
      </c>
      <c r="M65" s="104">
        <v>429000</v>
      </c>
      <c r="N65" s="126">
        <f>K65*M65</f>
        <v>1716000</v>
      </c>
      <c r="O65" s="114"/>
      <c r="P65" s="106" t="s">
        <v>520</v>
      </c>
      <c r="Q65"/>
    </row>
    <row r="66" spans="1:17" ht="26.25" customHeight="1" x14ac:dyDescent="0.25">
      <c r="A66" s="103">
        <f t="shared" si="1"/>
        <v>64</v>
      </c>
      <c r="B66" s="12" t="s">
        <v>273</v>
      </c>
      <c r="C66" s="12" t="s">
        <v>274</v>
      </c>
      <c r="D66" s="12" t="s">
        <v>15</v>
      </c>
      <c r="E66" s="13"/>
      <c r="F66" s="12" t="s">
        <v>565</v>
      </c>
      <c r="G66" s="14" t="s">
        <v>839</v>
      </c>
      <c r="H66" s="12" t="str">
        <f>F66&amp;"_"&amp;(G66)</f>
        <v>Toán 2_DC1CB41</v>
      </c>
      <c r="I66" s="14">
        <f>COUNTIF($G$3:$G$524,G66)</f>
        <v>6</v>
      </c>
      <c r="J66" s="14">
        <f>COUNTIF($B$3:$B$524,B66)</f>
        <v>1</v>
      </c>
      <c r="K66" s="14">
        <v>2</v>
      </c>
      <c r="L66" s="14">
        <v>30</v>
      </c>
      <c r="M66" s="104">
        <v>429000</v>
      </c>
      <c r="N66" s="126">
        <f>K66*M66</f>
        <v>858000</v>
      </c>
      <c r="O66" s="106"/>
      <c r="P66" s="29"/>
      <c r="Q66"/>
    </row>
    <row r="67" spans="1:17" ht="26.25" customHeight="1" x14ac:dyDescent="0.25">
      <c r="A67" s="103">
        <f t="shared" si="1"/>
        <v>65</v>
      </c>
      <c r="B67" s="12" t="s">
        <v>566</v>
      </c>
      <c r="C67" s="12" t="s">
        <v>567</v>
      </c>
      <c r="D67" s="12" t="s">
        <v>15</v>
      </c>
      <c r="E67" s="51"/>
      <c r="F67" s="12" t="s">
        <v>565</v>
      </c>
      <c r="G67" s="12" t="s">
        <v>839</v>
      </c>
      <c r="H67" s="12" t="str">
        <f>F67&amp;"_"&amp;(G67)</f>
        <v>Toán 2_DC1CB41</v>
      </c>
      <c r="I67" s="14">
        <f>COUNTIF($G$3:$G$524,G67)</f>
        <v>6</v>
      </c>
      <c r="J67" s="14">
        <f>COUNTIF($B$3:$B$524,B67)</f>
        <v>2</v>
      </c>
      <c r="K67" s="14">
        <v>2</v>
      </c>
      <c r="L67" s="104">
        <v>30</v>
      </c>
      <c r="M67" s="104">
        <v>429000</v>
      </c>
      <c r="N67" s="126">
        <f>K67*M67</f>
        <v>858000</v>
      </c>
      <c r="O67" s="106"/>
      <c r="P67" s="106"/>
      <c r="Q67"/>
    </row>
    <row r="68" spans="1:17" ht="26.25" customHeight="1" x14ac:dyDescent="0.25">
      <c r="A68" s="103">
        <f>A67+1</f>
        <v>66</v>
      </c>
      <c r="B68" s="12" t="s">
        <v>286</v>
      </c>
      <c r="C68" s="12" t="s">
        <v>287</v>
      </c>
      <c r="D68" s="12" t="s">
        <v>15</v>
      </c>
      <c r="E68" s="51"/>
      <c r="F68" s="12" t="s">
        <v>565</v>
      </c>
      <c r="G68" s="12" t="s">
        <v>839</v>
      </c>
      <c r="H68" s="12" t="str">
        <f>F68&amp;"_"&amp;(G68)</f>
        <v>Toán 2_DC1CB41</v>
      </c>
      <c r="I68" s="14">
        <f>COUNTIF($G$3:$G$524,G68)</f>
        <v>6</v>
      </c>
      <c r="J68" s="14">
        <f>COUNTIF($B$3:$B$524,B68)</f>
        <v>3</v>
      </c>
      <c r="K68" s="14">
        <v>2</v>
      </c>
      <c r="L68" s="104">
        <v>30</v>
      </c>
      <c r="M68" s="104">
        <v>429000</v>
      </c>
      <c r="N68" s="126">
        <f>K68*M68</f>
        <v>858000</v>
      </c>
      <c r="O68" s="106"/>
      <c r="P68" s="106"/>
      <c r="Q68"/>
    </row>
    <row r="69" spans="1:17" ht="26.25" customHeight="1" x14ac:dyDescent="0.25">
      <c r="A69" s="103">
        <f t="shared" si="1"/>
        <v>67</v>
      </c>
      <c r="B69" s="12" t="s">
        <v>582</v>
      </c>
      <c r="C69" s="12" t="s">
        <v>583</v>
      </c>
      <c r="D69" s="12" t="s">
        <v>15</v>
      </c>
      <c r="E69" s="13"/>
      <c r="F69" s="12" t="s">
        <v>565</v>
      </c>
      <c r="G69" s="14" t="s">
        <v>839</v>
      </c>
      <c r="H69" s="12" t="str">
        <f>F69&amp;"_"&amp;(G69)</f>
        <v>Toán 2_DC1CB41</v>
      </c>
      <c r="I69" s="14">
        <f>COUNTIF($G$3:$G$524,G69)</f>
        <v>6</v>
      </c>
      <c r="J69" s="14">
        <f>COUNTIF($B$3:$B$524,B69)</f>
        <v>1</v>
      </c>
      <c r="K69" s="14">
        <v>2</v>
      </c>
      <c r="L69" s="14">
        <v>30</v>
      </c>
      <c r="M69" s="104">
        <v>429000</v>
      </c>
      <c r="N69" s="126">
        <f>K69*M69</f>
        <v>858000</v>
      </c>
      <c r="O69" s="106"/>
      <c r="P69" s="106"/>
      <c r="Q69"/>
    </row>
    <row r="70" spans="1:17" ht="26.25" customHeight="1" x14ac:dyDescent="0.25">
      <c r="A70" s="103">
        <f t="shared" ref="A70:A77" si="2">A69+1</f>
        <v>68</v>
      </c>
      <c r="B70" s="12" t="s">
        <v>141</v>
      </c>
      <c r="C70" s="12" t="s">
        <v>142</v>
      </c>
      <c r="D70" s="12" t="s">
        <v>15</v>
      </c>
      <c r="E70" s="13"/>
      <c r="F70" s="12" t="s">
        <v>565</v>
      </c>
      <c r="G70" s="14" t="s">
        <v>839</v>
      </c>
      <c r="H70" s="12" t="str">
        <f>F70&amp;"_"&amp;(G70)</f>
        <v>Toán 2_DC1CB41</v>
      </c>
      <c r="I70" s="14">
        <f>COUNTIF($G$3:$G$524,G70)</f>
        <v>6</v>
      </c>
      <c r="J70" s="14">
        <f>COUNTIF($B$3:$B$524,B70)</f>
        <v>2</v>
      </c>
      <c r="K70" s="14">
        <v>2</v>
      </c>
      <c r="L70" s="14">
        <v>30</v>
      </c>
      <c r="M70" s="104">
        <v>429000</v>
      </c>
      <c r="N70" s="126">
        <f>K70*M70</f>
        <v>858000</v>
      </c>
      <c r="O70" s="106"/>
      <c r="P70" s="106"/>
      <c r="Q70"/>
    </row>
    <row r="71" spans="1:17" ht="26.25" customHeight="1" x14ac:dyDescent="0.25">
      <c r="A71" s="103">
        <f t="shared" si="2"/>
        <v>69</v>
      </c>
      <c r="B71" s="14" t="s">
        <v>731</v>
      </c>
      <c r="C71" s="14" t="s">
        <v>191</v>
      </c>
      <c r="D71" s="14" t="s">
        <v>33</v>
      </c>
      <c r="E71" s="14" t="s">
        <v>366</v>
      </c>
      <c r="F71" s="12" t="s">
        <v>565</v>
      </c>
      <c r="G71" s="14" t="s">
        <v>839</v>
      </c>
      <c r="H71" s="12" t="str">
        <f>F71&amp;"_"&amp;(G71)</f>
        <v>Toán 2_DC1CB41</v>
      </c>
      <c r="I71" s="14">
        <f>COUNTIF($G$3:$G$524,G71)</f>
        <v>6</v>
      </c>
      <c r="J71" s="14">
        <f>COUNTIF($B$3:$B$524,B71)</f>
        <v>1</v>
      </c>
      <c r="K71" s="14">
        <v>2</v>
      </c>
      <c r="L71" s="14">
        <v>30</v>
      </c>
      <c r="M71" s="104">
        <v>429000</v>
      </c>
      <c r="N71" s="126">
        <f>K71*M71</f>
        <v>858000</v>
      </c>
      <c r="O71" s="114"/>
      <c r="P71" s="106"/>
      <c r="Q71"/>
    </row>
    <row r="72" spans="1:17" ht="26.25" customHeight="1" x14ac:dyDescent="0.25">
      <c r="A72" s="103">
        <f t="shared" si="2"/>
        <v>70</v>
      </c>
      <c r="B72" s="12" t="s">
        <v>506</v>
      </c>
      <c r="C72" s="12" t="s">
        <v>590</v>
      </c>
      <c r="D72" s="12" t="s">
        <v>504</v>
      </c>
      <c r="E72" s="13"/>
      <c r="F72" s="12" t="s">
        <v>591</v>
      </c>
      <c r="G72" s="12" t="s">
        <v>853</v>
      </c>
      <c r="H72" s="12" t="str">
        <f>F72&amp;"_"&amp;(G72)</f>
        <v>Kế toán xây dựng cơ bản _DC3KT29</v>
      </c>
      <c r="I72" s="14">
        <f>COUNTIF($G$3:$G$524,G72)</f>
        <v>6</v>
      </c>
      <c r="J72" s="14">
        <f>COUNTIF($B$3:$B$524,B72)</f>
        <v>1</v>
      </c>
      <c r="K72" s="12">
        <v>2</v>
      </c>
      <c r="L72" s="14">
        <v>30</v>
      </c>
      <c r="M72" s="109">
        <v>345000</v>
      </c>
      <c r="N72" s="126">
        <f>K72*M72</f>
        <v>690000</v>
      </c>
      <c r="O72" s="106"/>
      <c r="P72" s="106"/>
      <c r="Q72"/>
    </row>
    <row r="73" spans="1:17" ht="26.25" customHeight="1" x14ac:dyDescent="0.25">
      <c r="A73" s="103">
        <f t="shared" si="2"/>
        <v>71</v>
      </c>
      <c r="B73" s="12" t="s">
        <v>595</v>
      </c>
      <c r="C73" s="12" t="s">
        <v>596</v>
      </c>
      <c r="D73" s="12" t="s">
        <v>504</v>
      </c>
      <c r="E73" s="51"/>
      <c r="F73" s="12" t="s">
        <v>591</v>
      </c>
      <c r="G73" s="14" t="s">
        <v>853</v>
      </c>
      <c r="H73" s="12" t="str">
        <f>F73&amp;"_"&amp;(G73)</f>
        <v>Kế toán xây dựng cơ bản _DC3KT29</v>
      </c>
      <c r="I73" s="14">
        <f>COUNTIF($G$3:$G$524,G73)</f>
        <v>6</v>
      </c>
      <c r="J73" s="14">
        <f>COUNTIF($B$3:$B$524,B73)</f>
        <v>1</v>
      </c>
      <c r="K73" s="12">
        <v>2</v>
      </c>
      <c r="L73" s="14">
        <v>30</v>
      </c>
      <c r="M73" s="109">
        <v>345000</v>
      </c>
      <c r="N73" s="126">
        <f>K73*M73</f>
        <v>690000</v>
      </c>
      <c r="O73" s="106"/>
      <c r="P73" s="106"/>
      <c r="Q73"/>
    </row>
    <row r="74" spans="1:17" ht="26.25" customHeight="1" x14ac:dyDescent="0.25">
      <c r="A74" s="103">
        <f t="shared" si="2"/>
        <v>72</v>
      </c>
      <c r="B74" s="12" t="s">
        <v>597</v>
      </c>
      <c r="C74" s="12" t="s">
        <v>598</v>
      </c>
      <c r="D74" s="12" t="s">
        <v>504</v>
      </c>
      <c r="E74" s="51"/>
      <c r="F74" s="12" t="s">
        <v>591</v>
      </c>
      <c r="G74" s="14" t="s">
        <v>853</v>
      </c>
      <c r="H74" s="12" t="str">
        <f>F74&amp;"_"&amp;(G74)</f>
        <v>Kế toán xây dựng cơ bản _DC3KT29</v>
      </c>
      <c r="I74" s="14">
        <f>COUNTIF($G$3:$G$524,G74)</f>
        <v>6</v>
      </c>
      <c r="J74" s="14">
        <f>COUNTIF($B$3:$B$524,B74)</f>
        <v>1</v>
      </c>
      <c r="K74" s="12">
        <v>2</v>
      </c>
      <c r="L74" s="14">
        <v>30</v>
      </c>
      <c r="M74" s="109">
        <v>345000</v>
      </c>
      <c r="N74" s="126">
        <f>K74*M74</f>
        <v>690000</v>
      </c>
      <c r="O74" s="106"/>
      <c r="P74" s="106"/>
      <c r="Q74"/>
    </row>
    <row r="75" spans="1:17" s="28" customFormat="1" ht="33.75" customHeight="1" x14ac:dyDescent="0.25">
      <c r="A75" s="103">
        <f t="shared" si="2"/>
        <v>73</v>
      </c>
      <c r="B75" s="12" t="s">
        <v>601</v>
      </c>
      <c r="C75" s="12" t="s">
        <v>499</v>
      </c>
      <c r="D75" s="12" t="s">
        <v>504</v>
      </c>
      <c r="E75" s="51"/>
      <c r="F75" s="12" t="s">
        <v>591</v>
      </c>
      <c r="G75" s="14" t="s">
        <v>853</v>
      </c>
      <c r="H75" s="12" t="str">
        <f>F75&amp;"_"&amp;(G75)</f>
        <v>Kế toán xây dựng cơ bản _DC3KT29</v>
      </c>
      <c r="I75" s="14">
        <f>COUNTIF($G$3:$G$524,G75)</f>
        <v>6</v>
      </c>
      <c r="J75" s="14">
        <f>COUNTIF($B$3:$B$524,B75)</f>
        <v>2</v>
      </c>
      <c r="K75" s="12">
        <v>2</v>
      </c>
      <c r="L75" s="14">
        <v>30</v>
      </c>
      <c r="M75" s="109">
        <v>345000</v>
      </c>
      <c r="N75" s="126">
        <f>K75*M75</f>
        <v>690000</v>
      </c>
      <c r="O75" s="106"/>
      <c r="P75" s="106"/>
    </row>
    <row r="76" spans="1:17" s="28" customFormat="1" ht="33.75" customHeight="1" x14ac:dyDescent="0.25">
      <c r="A76" s="103">
        <f t="shared" si="2"/>
        <v>74</v>
      </c>
      <c r="B76" s="12" t="s">
        <v>606</v>
      </c>
      <c r="C76" s="12" t="s">
        <v>608</v>
      </c>
      <c r="D76" s="12" t="s">
        <v>504</v>
      </c>
      <c r="E76" s="51"/>
      <c r="F76" s="12" t="s">
        <v>591</v>
      </c>
      <c r="G76" s="12" t="s">
        <v>853</v>
      </c>
      <c r="H76" s="12" t="str">
        <f>F76&amp;"_"&amp;(G76)</f>
        <v>Kế toán xây dựng cơ bản _DC3KT29</v>
      </c>
      <c r="I76" s="14">
        <f>COUNTIF($G$3:$G$524,G76)</f>
        <v>6</v>
      </c>
      <c r="J76" s="14">
        <f>COUNTIF($B$3:$B$524,B76)</f>
        <v>2</v>
      </c>
      <c r="K76" s="12">
        <v>2</v>
      </c>
      <c r="L76" s="104">
        <v>30</v>
      </c>
      <c r="M76" s="109">
        <v>345000</v>
      </c>
      <c r="N76" s="126">
        <f>K76*M76</f>
        <v>690000</v>
      </c>
      <c r="O76" s="106"/>
      <c r="P76" s="106"/>
    </row>
    <row r="77" spans="1:17" ht="26.25" customHeight="1" x14ac:dyDescent="0.25">
      <c r="A77" s="103">
        <f t="shared" si="2"/>
        <v>75</v>
      </c>
      <c r="B77" s="12" t="s">
        <v>610</v>
      </c>
      <c r="C77" s="12" t="s">
        <v>611</v>
      </c>
      <c r="D77" s="12" t="s">
        <v>504</v>
      </c>
      <c r="E77" s="51"/>
      <c r="F77" s="12" t="s">
        <v>591</v>
      </c>
      <c r="G77" s="12" t="s">
        <v>853</v>
      </c>
      <c r="H77" s="12" t="str">
        <f>F77&amp;"_"&amp;(G77)</f>
        <v>Kế toán xây dựng cơ bản _DC3KT29</v>
      </c>
      <c r="I77" s="14">
        <f>COUNTIF($G$3:$G$524,G77)</f>
        <v>6</v>
      </c>
      <c r="J77" s="14">
        <f>COUNTIF($B$3:$B$524,B77)</f>
        <v>1</v>
      </c>
      <c r="K77" s="12">
        <v>2</v>
      </c>
      <c r="L77" s="104">
        <v>30</v>
      </c>
      <c r="M77" s="109">
        <v>345000</v>
      </c>
      <c r="N77" s="126">
        <f>K77*M77</f>
        <v>690000</v>
      </c>
      <c r="O77" s="106"/>
      <c r="P77" s="106"/>
      <c r="Q77"/>
    </row>
    <row r="78" spans="1:17" ht="26.25" customHeight="1" x14ac:dyDescent="0.25">
      <c r="A78" s="103">
        <f t="shared" ref="A78:A126" si="3">A77+1</f>
        <v>76</v>
      </c>
      <c r="B78" s="12" t="s">
        <v>266</v>
      </c>
      <c r="C78" s="12" t="s">
        <v>267</v>
      </c>
      <c r="D78" s="12" t="s">
        <v>37</v>
      </c>
      <c r="E78" s="51">
        <v>848012286</v>
      </c>
      <c r="F78" s="12" t="s">
        <v>650</v>
      </c>
      <c r="G78" s="14" t="s">
        <v>317</v>
      </c>
      <c r="H78" s="12" t="str">
        <f>F78&amp;"_"&amp;(G78)</f>
        <v>Công nghệ chế tạo phụ tùng ô tô_DC3OT42</v>
      </c>
      <c r="I78" s="14">
        <f>COUNTIF($G$3:$G$524,G78)</f>
        <v>6</v>
      </c>
      <c r="J78" s="14">
        <f>COUNTIF($B$3:$B$524,B78)</f>
        <v>4</v>
      </c>
      <c r="K78" s="12">
        <v>2</v>
      </c>
      <c r="L78" s="14">
        <v>30</v>
      </c>
      <c r="M78" s="104">
        <v>429000</v>
      </c>
      <c r="N78" s="126">
        <f>K78*M78</f>
        <v>858000</v>
      </c>
      <c r="O78" s="106"/>
      <c r="P78" s="106"/>
      <c r="Q78"/>
    </row>
    <row r="79" spans="1:17" ht="26.25" customHeight="1" x14ac:dyDescent="0.25">
      <c r="A79" s="103">
        <f t="shared" si="3"/>
        <v>77</v>
      </c>
      <c r="B79" s="12" t="s">
        <v>268</v>
      </c>
      <c r="C79" s="12" t="s">
        <v>269</v>
      </c>
      <c r="D79" s="12" t="s">
        <v>79</v>
      </c>
      <c r="E79" s="51">
        <v>358707462</v>
      </c>
      <c r="F79" s="12" t="s">
        <v>650</v>
      </c>
      <c r="G79" s="14" t="s">
        <v>317</v>
      </c>
      <c r="H79" s="12" t="str">
        <f>F79&amp;"_"&amp;(G79)</f>
        <v>Công nghệ chế tạo phụ tùng ô tô_DC3OT42</v>
      </c>
      <c r="I79" s="14">
        <f>COUNTIF($G$3:$G$524,G79)</f>
        <v>6</v>
      </c>
      <c r="J79" s="14">
        <f>COUNTIF($B$3:$B$524,B79)</f>
        <v>4</v>
      </c>
      <c r="K79" s="12">
        <v>2</v>
      </c>
      <c r="L79" s="14">
        <v>30</v>
      </c>
      <c r="M79" s="104">
        <v>429000</v>
      </c>
      <c r="N79" s="126">
        <f>K79*M79</f>
        <v>858000</v>
      </c>
      <c r="O79" s="106"/>
      <c r="P79" s="106"/>
      <c r="Q79"/>
    </row>
    <row r="80" spans="1:17" ht="26.25" customHeight="1" x14ac:dyDescent="0.25">
      <c r="A80" s="103">
        <f t="shared" si="3"/>
        <v>78</v>
      </c>
      <c r="B80" s="12" t="s">
        <v>651</v>
      </c>
      <c r="C80" s="12" t="s">
        <v>652</v>
      </c>
      <c r="D80" s="12" t="s">
        <v>79</v>
      </c>
      <c r="E80" s="51">
        <v>365382732</v>
      </c>
      <c r="F80" s="12" t="s">
        <v>650</v>
      </c>
      <c r="G80" s="14" t="s">
        <v>317</v>
      </c>
      <c r="H80" s="12" t="str">
        <f>F80&amp;"_"&amp;(G80)</f>
        <v>Công nghệ chế tạo phụ tùng ô tô_DC3OT42</v>
      </c>
      <c r="I80" s="14">
        <f>COUNTIF($G$3:$G$524,G80)</f>
        <v>6</v>
      </c>
      <c r="J80" s="14">
        <f>COUNTIF($B$3:$B$524,B80)</f>
        <v>3</v>
      </c>
      <c r="K80" s="12">
        <v>2</v>
      </c>
      <c r="L80" s="14">
        <v>30</v>
      </c>
      <c r="M80" s="104">
        <v>429000</v>
      </c>
      <c r="N80" s="126">
        <f>K80*M80</f>
        <v>858000</v>
      </c>
      <c r="O80" s="106"/>
      <c r="P80" s="106"/>
      <c r="Q80"/>
    </row>
    <row r="81" spans="1:17" ht="26.25" customHeight="1" x14ac:dyDescent="0.25">
      <c r="A81" s="103">
        <f t="shared" si="3"/>
        <v>79</v>
      </c>
      <c r="B81" s="12" t="s">
        <v>110</v>
      </c>
      <c r="C81" s="12" t="s">
        <v>217</v>
      </c>
      <c r="D81" s="12" t="s">
        <v>37</v>
      </c>
      <c r="E81" s="13">
        <v>829103402</v>
      </c>
      <c r="F81" s="12" t="s">
        <v>650</v>
      </c>
      <c r="G81" s="14" t="s">
        <v>317</v>
      </c>
      <c r="H81" s="12" t="str">
        <f>F81&amp;"_"&amp;(G81)</f>
        <v>Công nghệ chế tạo phụ tùng ô tô_DC3OT42</v>
      </c>
      <c r="I81" s="14">
        <f>COUNTIF($G$3:$G$524,G81)</f>
        <v>6</v>
      </c>
      <c r="J81" s="14">
        <f>COUNTIF($B$3:$B$524,B81)</f>
        <v>4</v>
      </c>
      <c r="K81" s="12">
        <v>2</v>
      </c>
      <c r="L81" s="14">
        <v>30</v>
      </c>
      <c r="M81" s="104">
        <v>429000</v>
      </c>
      <c r="N81" s="126">
        <f>K81*M81</f>
        <v>858000</v>
      </c>
      <c r="O81" s="106"/>
      <c r="P81" s="106"/>
      <c r="Q81"/>
    </row>
    <row r="82" spans="1:17" ht="26.25" customHeight="1" x14ac:dyDescent="0.25">
      <c r="A82" s="103">
        <f t="shared" si="3"/>
        <v>80</v>
      </c>
      <c r="B82" s="12" t="s">
        <v>240</v>
      </c>
      <c r="C82" s="12" t="s">
        <v>241</v>
      </c>
      <c r="D82" s="12" t="s">
        <v>79</v>
      </c>
      <c r="E82" s="51">
        <v>945308298</v>
      </c>
      <c r="F82" s="12" t="s">
        <v>650</v>
      </c>
      <c r="G82" s="14" t="s">
        <v>317</v>
      </c>
      <c r="H82" s="12" t="str">
        <f>F82&amp;"_"&amp;(G82)</f>
        <v>Công nghệ chế tạo phụ tùng ô tô_DC3OT42</v>
      </c>
      <c r="I82" s="14">
        <f>COUNTIF($G$3:$G$524,G82)</f>
        <v>6</v>
      </c>
      <c r="J82" s="14">
        <f>COUNTIF($B$3:$B$524,B82)</f>
        <v>5</v>
      </c>
      <c r="K82" s="12">
        <v>2</v>
      </c>
      <c r="L82" s="14">
        <v>30</v>
      </c>
      <c r="M82" s="104">
        <v>429000</v>
      </c>
      <c r="N82" s="126">
        <f>K82*M82</f>
        <v>858000</v>
      </c>
      <c r="O82" s="106"/>
      <c r="P82" s="106"/>
      <c r="Q82"/>
    </row>
    <row r="83" spans="1:17" ht="26.25" customHeight="1" x14ac:dyDescent="0.25">
      <c r="A83" s="103">
        <f t="shared" si="3"/>
        <v>81</v>
      </c>
      <c r="B83" s="14" t="s">
        <v>38</v>
      </c>
      <c r="C83" s="14" t="s">
        <v>39</v>
      </c>
      <c r="D83" s="14" t="s">
        <v>8</v>
      </c>
      <c r="E83" s="14" t="s">
        <v>40</v>
      </c>
      <c r="F83" s="12" t="s">
        <v>650</v>
      </c>
      <c r="G83" s="14" t="s">
        <v>317</v>
      </c>
      <c r="H83" s="12" t="str">
        <f>F83&amp;"_"&amp;(G83)</f>
        <v>Công nghệ chế tạo phụ tùng ô tô_DC3OT42</v>
      </c>
      <c r="I83" s="14">
        <f>COUNTIF($G$3:$G$524,G83)</f>
        <v>6</v>
      </c>
      <c r="J83" s="14">
        <f>COUNTIF($B$3:$B$524,B83)</f>
        <v>4</v>
      </c>
      <c r="K83" s="12">
        <v>2</v>
      </c>
      <c r="L83" s="14">
        <v>30</v>
      </c>
      <c r="M83" s="104">
        <v>429000</v>
      </c>
      <c r="N83" s="126">
        <f>K83*M83</f>
        <v>858000</v>
      </c>
      <c r="O83" s="114"/>
      <c r="P83" s="106"/>
      <c r="Q83"/>
    </row>
    <row r="84" spans="1:17" ht="26.25" customHeight="1" x14ac:dyDescent="0.25">
      <c r="A84" s="103">
        <f t="shared" si="3"/>
        <v>82</v>
      </c>
      <c r="B84" s="14" t="s">
        <v>29</v>
      </c>
      <c r="C84" s="14" t="s">
        <v>726</v>
      </c>
      <c r="D84" s="14" t="s">
        <v>8</v>
      </c>
      <c r="E84" s="14" t="s">
        <v>423</v>
      </c>
      <c r="F84" s="14" t="s">
        <v>647</v>
      </c>
      <c r="G84" s="14" t="s">
        <v>813</v>
      </c>
      <c r="H84" s="12" t="str">
        <f>F84&amp;"_"&amp;(G84)</f>
        <v>Thử nghiệm và kiểm định kỹ thuật ô tô_DC3OT57</v>
      </c>
      <c r="I84" s="14">
        <f>COUNTIF($G$3:$G$524,G84)</f>
        <v>6</v>
      </c>
      <c r="J84" s="14">
        <f>COUNTIF($B$3:$B$524,B84)</f>
        <v>4</v>
      </c>
      <c r="K84" s="12">
        <v>4</v>
      </c>
      <c r="L84" s="14">
        <v>60</v>
      </c>
      <c r="M84" s="104">
        <v>429000</v>
      </c>
      <c r="N84" s="126">
        <f>K84*M84</f>
        <v>1716000</v>
      </c>
      <c r="O84" s="114"/>
      <c r="P84" s="106"/>
      <c r="Q84"/>
    </row>
    <row r="85" spans="1:17" ht="26.25" customHeight="1" x14ac:dyDescent="0.25">
      <c r="A85" s="103">
        <f t="shared" si="3"/>
        <v>83</v>
      </c>
      <c r="B85" s="12" t="s">
        <v>635</v>
      </c>
      <c r="C85" s="12" t="s">
        <v>636</v>
      </c>
      <c r="D85" s="12" t="s">
        <v>79</v>
      </c>
      <c r="E85" s="51" t="s">
        <v>867</v>
      </c>
      <c r="F85" s="12" t="s">
        <v>637</v>
      </c>
      <c r="G85" s="14" t="s">
        <v>813</v>
      </c>
      <c r="H85" s="12" t="str">
        <f>F85&amp;"_"&amp;(G85)</f>
        <v>Thử nghiệm và kiểm định ô tô_DC3OT57</v>
      </c>
      <c r="I85" s="14">
        <f>COUNTIF($G$3:$G$524,G85)</f>
        <v>6</v>
      </c>
      <c r="J85" s="14">
        <f>COUNTIF($B$3:$B$524,B85)</f>
        <v>3</v>
      </c>
      <c r="K85" s="12">
        <v>4</v>
      </c>
      <c r="L85" s="14">
        <v>60</v>
      </c>
      <c r="M85" s="104">
        <v>429000</v>
      </c>
      <c r="N85" s="126">
        <f>K85*M85</f>
        <v>1716000</v>
      </c>
      <c r="O85" s="106"/>
      <c r="P85" s="106"/>
      <c r="Q85"/>
    </row>
    <row r="86" spans="1:17" ht="26.25" customHeight="1" x14ac:dyDescent="0.25">
      <c r="A86" s="103">
        <f t="shared" si="3"/>
        <v>84</v>
      </c>
      <c r="B86" s="12" t="s">
        <v>266</v>
      </c>
      <c r="C86" s="12" t="s">
        <v>267</v>
      </c>
      <c r="D86" s="12" t="s">
        <v>37</v>
      </c>
      <c r="E86" s="13" t="s">
        <v>484</v>
      </c>
      <c r="F86" s="12" t="s">
        <v>647</v>
      </c>
      <c r="G86" s="12" t="s">
        <v>813</v>
      </c>
      <c r="H86" s="12" t="str">
        <f>F86&amp;"_"&amp;(G86)</f>
        <v>Thử nghiệm và kiểm định kỹ thuật ô tô_DC3OT57</v>
      </c>
      <c r="I86" s="14">
        <f>COUNTIF($G$3:$G$524,G86)</f>
        <v>6</v>
      </c>
      <c r="J86" s="14">
        <f>COUNTIF($B$3:$B$524,B86)</f>
        <v>4</v>
      </c>
      <c r="K86" s="12">
        <v>4</v>
      </c>
      <c r="L86" s="14">
        <v>60</v>
      </c>
      <c r="M86" s="104">
        <v>429000</v>
      </c>
      <c r="N86" s="126">
        <f>K86*M86</f>
        <v>1716000</v>
      </c>
      <c r="O86" s="106"/>
      <c r="P86" s="106"/>
      <c r="Q86"/>
    </row>
    <row r="87" spans="1:17" ht="26.25" customHeight="1" x14ac:dyDescent="0.25">
      <c r="A87" s="103">
        <f t="shared" si="3"/>
        <v>85</v>
      </c>
      <c r="B87" s="12" t="s">
        <v>268</v>
      </c>
      <c r="C87" s="12" t="s">
        <v>269</v>
      </c>
      <c r="D87" s="12" t="s">
        <v>79</v>
      </c>
      <c r="E87" s="51" t="s">
        <v>379</v>
      </c>
      <c r="F87" s="12" t="s">
        <v>637</v>
      </c>
      <c r="G87" s="14" t="s">
        <v>813</v>
      </c>
      <c r="H87" s="12" t="str">
        <f>F87&amp;"_"&amp;(G87)</f>
        <v>Thử nghiệm và kiểm định ô tô_DC3OT57</v>
      </c>
      <c r="I87" s="14">
        <f>COUNTIF($G$3:$G$524,G87)</f>
        <v>6</v>
      </c>
      <c r="J87" s="14">
        <f>COUNTIF($B$3:$B$524,B87)</f>
        <v>4</v>
      </c>
      <c r="K87" s="12">
        <v>4</v>
      </c>
      <c r="L87" s="14">
        <v>60</v>
      </c>
      <c r="M87" s="104">
        <v>429000</v>
      </c>
      <c r="N87" s="126">
        <f>K87*M87</f>
        <v>1716000</v>
      </c>
      <c r="O87" s="106"/>
      <c r="P87" s="29"/>
      <c r="Q87"/>
    </row>
    <row r="88" spans="1:17" ht="26.25" customHeight="1" x14ac:dyDescent="0.25">
      <c r="A88" s="103">
        <f t="shared" si="3"/>
        <v>86</v>
      </c>
      <c r="B88" s="12" t="s">
        <v>184</v>
      </c>
      <c r="C88" s="12" t="s">
        <v>185</v>
      </c>
      <c r="D88" s="12" t="s">
        <v>79</v>
      </c>
      <c r="E88" s="13" t="s">
        <v>868</v>
      </c>
      <c r="F88" s="12" t="s">
        <v>637</v>
      </c>
      <c r="G88" s="12" t="s">
        <v>813</v>
      </c>
      <c r="H88" s="12" t="str">
        <f>F88&amp;"_"&amp;(G88)</f>
        <v>Thử nghiệm và kiểm định ô tô_DC3OT57</v>
      </c>
      <c r="I88" s="14">
        <f>COUNTIF($G$3:$G$524,G88)</f>
        <v>6</v>
      </c>
      <c r="J88" s="14">
        <f>COUNTIF($B$3:$B$524,B88)</f>
        <v>3</v>
      </c>
      <c r="K88" s="12">
        <v>4</v>
      </c>
      <c r="L88" s="14">
        <v>60</v>
      </c>
      <c r="M88" s="104">
        <v>429000</v>
      </c>
      <c r="N88" s="126">
        <f>K88*M88</f>
        <v>1716000</v>
      </c>
      <c r="O88" s="106"/>
      <c r="P88" s="29"/>
      <c r="Q88"/>
    </row>
    <row r="89" spans="1:17" ht="26.25" customHeight="1" x14ac:dyDescent="0.25">
      <c r="A89" s="103">
        <f t="shared" si="3"/>
        <v>87</v>
      </c>
      <c r="B89" s="14" t="s">
        <v>38</v>
      </c>
      <c r="C89" s="14" t="s">
        <v>39</v>
      </c>
      <c r="D89" s="14" t="s">
        <v>8</v>
      </c>
      <c r="E89" s="14" t="s">
        <v>40</v>
      </c>
      <c r="F89" s="14" t="s">
        <v>647</v>
      </c>
      <c r="G89" s="14" t="s">
        <v>813</v>
      </c>
      <c r="H89" s="12" t="str">
        <f>F89&amp;"_"&amp;(G89)</f>
        <v>Thử nghiệm và kiểm định kỹ thuật ô tô_DC3OT57</v>
      </c>
      <c r="I89" s="14">
        <f>COUNTIF($G$3:$G$524,G89)</f>
        <v>6</v>
      </c>
      <c r="J89" s="14">
        <f>COUNTIF($B$3:$B$524,B89)</f>
        <v>4</v>
      </c>
      <c r="K89" s="12">
        <v>4</v>
      </c>
      <c r="L89" s="14">
        <v>60</v>
      </c>
      <c r="M89" s="104">
        <v>429000</v>
      </c>
      <c r="N89" s="126">
        <f>K89*M89</f>
        <v>1716000</v>
      </c>
      <c r="O89" s="114"/>
      <c r="P89" s="29"/>
      <c r="Q89"/>
    </row>
    <row r="90" spans="1:17" ht="26.25" customHeight="1" x14ac:dyDescent="0.25">
      <c r="A90" s="103">
        <f t="shared" si="3"/>
        <v>88</v>
      </c>
      <c r="B90" s="12" t="s">
        <v>638</v>
      </c>
      <c r="C90" s="12" t="s">
        <v>639</v>
      </c>
      <c r="D90" s="12" t="s">
        <v>79</v>
      </c>
      <c r="E90" s="51">
        <v>335131033</v>
      </c>
      <c r="F90" s="12" t="s">
        <v>640</v>
      </c>
      <c r="G90" s="14" t="s">
        <v>810</v>
      </c>
      <c r="H90" s="12" t="str">
        <f>F90&amp;"_"&amp;(G90)</f>
        <v>Kết cấu  tính toán động cơ_DC3CK41</v>
      </c>
      <c r="I90" s="14">
        <f>COUNTIF($G$3:$G$524,G90)</f>
        <v>7</v>
      </c>
      <c r="J90" s="14">
        <f>COUNTIF($B$3:$B$524,B90)</f>
        <v>1</v>
      </c>
      <c r="K90" s="12">
        <v>3</v>
      </c>
      <c r="L90" s="14">
        <v>45</v>
      </c>
      <c r="M90" s="104">
        <v>429000</v>
      </c>
      <c r="N90" s="126">
        <f>K90*M90</f>
        <v>1287000</v>
      </c>
      <c r="O90" s="106"/>
      <c r="P90" s="106"/>
      <c r="Q90"/>
    </row>
    <row r="91" spans="1:17" ht="26.25" customHeight="1" x14ac:dyDescent="0.25">
      <c r="A91" s="103">
        <f t="shared" si="3"/>
        <v>89</v>
      </c>
      <c r="B91" s="12" t="s">
        <v>266</v>
      </c>
      <c r="C91" s="12" t="s">
        <v>267</v>
      </c>
      <c r="D91" s="12" t="s">
        <v>37</v>
      </c>
      <c r="E91" s="51">
        <v>848012286</v>
      </c>
      <c r="F91" s="12" t="s">
        <v>649</v>
      </c>
      <c r="G91" s="14" t="s">
        <v>810</v>
      </c>
      <c r="H91" s="12" t="str">
        <f>F91&amp;"_"&amp;(G91)</f>
        <v>Kết cấu - tính toán động cơ_DC3CK41</v>
      </c>
      <c r="I91" s="14">
        <f>COUNTIF($G$3:$G$524,G91)</f>
        <v>7</v>
      </c>
      <c r="J91" s="14">
        <f>COUNTIF($B$3:$B$524,B91)</f>
        <v>4</v>
      </c>
      <c r="K91" s="12">
        <v>3</v>
      </c>
      <c r="L91" s="14">
        <v>45</v>
      </c>
      <c r="M91" s="104">
        <v>429000</v>
      </c>
      <c r="N91" s="126">
        <f>K91*M91</f>
        <v>1287000</v>
      </c>
      <c r="O91" s="106"/>
      <c r="P91" s="106"/>
      <c r="Q91"/>
    </row>
    <row r="92" spans="1:17" ht="26.25" customHeight="1" x14ac:dyDescent="0.25">
      <c r="A92" s="103">
        <f t="shared" si="3"/>
        <v>90</v>
      </c>
      <c r="B92" s="12" t="s">
        <v>268</v>
      </c>
      <c r="C92" s="12" t="s">
        <v>269</v>
      </c>
      <c r="D92" s="12" t="s">
        <v>79</v>
      </c>
      <c r="E92" s="51">
        <v>358707462</v>
      </c>
      <c r="F92" s="12" t="s">
        <v>640</v>
      </c>
      <c r="G92" s="14" t="s">
        <v>810</v>
      </c>
      <c r="H92" s="12" t="str">
        <f>F92&amp;"_"&amp;(G92)</f>
        <v>Kết cấu  tính toán động cơ_DC3CK41</v>
      </c>
      <c r="I92" s="14">
        <f>COUNTIF($G$3:$G$524,G92)</f>
        <v>7</v>
      </c>
      <c r="J92" s="14">
        <f>COUNTIF($B$3:$B$524,B92)</f>
        <v>4</v>
      </c>
      <c r="K92" s="12">
        <v>3</v>
      </c>
      <c r="L92" s="14">
        <v>45</v>
      </c>
      <c r="M92" s="104">
        <v>429000</v>
      </c>
      <c r="N92" s="126">
        <f>K92*M92</f>
        <v>1287000</v>
      </c>
      <c r="O92" s="106"/>
      <c r="P92" s="106"/>
      <c r="Q92"/>
    </row>
    <row r="93" spans="1:17" ht="26.25" customHeight="1" x14ac:dyDescent="0.25">
      <c r="A93" s="103">
        <f t="shared" si="3"/>
        <v>91</v>
      </c>
      <c r="B93" s="12" t="s">
        <v>133</v>
      </c>
      <c r="C93" s="12" t="s">
        <v>134</v>
      </c>
      <c r="D93" s="12" t="s">
        <v>79</v>
      </c>
      <c r="E93" s="13">
        <v>357042802</v>
      </c>
      <c r="F93" s="12" t="s">
        <v>640</v>
      </c>
      <c r="G93" s="14" t="s">
        <v>810</v>
      </c>
      <c r="H93" s="12" t="str">
        <f>F93&amp;"_"&amp;(G93)</f>
        <v>Kết cấu  tính toán động cơ_DC3CK41</v>
      </c>
      <c r="I93" s="14">
        <f>COUNTIF($G$3:$G$524,G93)</f>
        <v>7</v>
      </c>
      <c r="J93" s="14">
        <f>COUNTIF($B$3:$B$524,B93)</f>
        <v>6</v>
      </c>
      <c r="K93" s="12">
        <v>3</v>
      </c>
      <c r="L93" s="14">
        <v>45</v>
      </c>
      <c r="M93" s="104">
        <v>429000</v>
      </c>
      <c r="N93" s="126">
        <f>K93*M93</f>
        <v>1287000</v>
      </c>
      <c r="O93" s="106"/>
      <c r="P93" s="106"/>
      <c r="Q93"/>
    </row>
    <row r="94" spans="1:17" ht="26.25" customHeight="1" x14ac:dyDescent="0.25">
      <c r="A94" s="103">
        <f t="shared" si="3"/>
        <v>92</v>
      </c>
      <c r="B94" s="12" t="s">
        <v>67</v>
      </c>
      <c r="C94" s="12" t="s">
        <v>68</v>
      </c>
      <c r="D94" s="12" t="s">
        <v>37</v>
      </c>
      <c r="E94" s="51">
        <v>989875588</v>
      </c>
      <c r="F94" s="51" t="s">
        <v>649</v>
      </c>
      <c r="G94" s="14" t="s">
        <v>810</v>
      </c>
      <c r="H94" s="12" t="str">
        <f>F94&amp;"_"&amp;(G94)</f>
        <v>Kết cấu - tính toán động cơ_DC3CK41</v>
      </c>
      <c r="I94" s="14">
        <f>COUNTIF($G$3:$G$524,G94)</f>
        <v>7</v>
      </c>
      <c r="J94" s="14">
        <f>COUNTIF($B$3:$B$524,B94)</f>
        <v>4</v>
      </c>
      <c r="K94" s="12">
        <v>3</v>
      </c>
      <c r="L94" s="14">
        <v>45</v>
      </c>
      <c r="M94" s="104">
        <v>429000</v>
      </c>
      <c r="N94" s="126">
        <f>K94*M94</f>
        <v>1287000</v>
      </c>
      <c r="O94" s="106"/>
      <c r="P94" s="106"/>
      <c r="Q94"/>
    </row>
    <row r="95" spans="1:17" ht="26.25" customHeight="1" x14ac:dyDescent="0.25">
      <c r="A95" s="103">
        <f t="shared" si="3"/>
        <v>93</v>
      </c>
      <c r="B95" s="12" t="s">
        <v>676</v>
      </c>
      <c r="C95" s="12" t="s">
        <v>677</v>
      </c>
      <c r="D95" s="12" t="s">
        <v>19</v>
      </c>
      <c r="E95" s="51" t="s">
        <v>678</v>
      </c>
      <c r="F95" s="12" t="s">
        <v>680</v>
      </c>
      <c r="G95" s="14" t="s">
        <v>810</v>
      </c>
      <c r="H95" s="12" t="str">
        <f>F95&amp;"_"&amp;(G95)</f>
        <v>Kết cấu tính toàn động cơ_DC3CK41</v>
      </c>
      <c r="I95" s="14">
        <f>COUNTIF($G$3:$G$524,G95)</f>
        <v>7</v>
      </c>
      <c r="J95" s="14">
        <f>COUNTIF($B$3:$B$524,B95)</f>
        <v>3</v>
      </c>
      <c r="K95" s="12">
        <v>3</v>
      </c>
      <c r="L95" s="14">
        <v>45</v>
      </c>
      <c r="M95" s="104">
        <v>429000</v>
      </c>
      <c r="N95" s="126">
        <f>K95*M95</f>
        <v>1287000</v>
      </c>
      <c r="O95" s="106"/>
      <c r="P95" s="106"/>
      <c r="Q95"/>
    </row>
    <row r="96" spans="1:17" ht="26.25" customHeight="1" x14ac:dyDescent="0.25">
      <c r="A96" s="103">
        <f t="shared" si="3"/>
        <v>94</v>
      </c>
      <c r="B96" s="12" t="s">
        <v>184</v>
      </c>
      <c r="C96" s="12" t="s">
        <v>185</v>
      </c>
      <c r="D96" s="12" t="s">
        <v>79</v>
      </c>
      <c r="E96" s="13">
        <v>364776202</v>
      </c>
      <c r="F96" s="12" t="s">
        <v>640</v>
      </c>
      <c r="G96" s="14" t="s">
        <v>810</v>
      </c>
      <c r="H96" s="12" t="str">
        <f>F96&amp;"_"&amp;(G96)</f>
        <v>Kết cấu  tính toán động cơ_DC3CK41</v>
      </c>
      <c r="I96" s="14">
        <f>COUNTIF($G$3:$G$524,G96)</f>
        <v>7</v>
      </c>
      <c r="J96" s="14">
        <f>COUNTIF($B$3:$B$524,B96)</f>
        <v>3</v>
      </c>
      <c r="K96" s="12">
        <v>3</v>
      </c>
      <c r="L96" s="14">
        <v>45</v>
      </c>
      <c r="M96" s="104">
        <v>429000</v>
      </c>
      <c r="N96" s="126">
        <f>K96*M96</f>
        <v>1287000</v>
      </c>
      <c r="O96" s="106"/>
      <c r="P96" s="106"/>
      <c r="Q96"/>
    </row>
    <row r="97" spans="1:17" ht="26.25" customHeight="1" x14ac:dyDescent="0.25">
      <c r="A97" s="103">
        <f t="shared" si="3"/>
        <v>95</v>
      </c>
      <c r="B97" s="12" t="s">
        <v>394</v>
      </c>
      <c r="C97" s="12" t="s">
        <v>242</v>
      </c>
      <c r="D97" s="12" t="s">
        <v>79</v>
      </c>
      <c r="E97" s="13" t="s">
        <v>864</v>
      </c>
      <c r="F97" s="12" t="s">
        <v>330</v>
      </c>
      <c r="G97" s="14" t="s">
        <v>331</v>
      </c>
      <c r="H97" s="12" t="str">
        <f>F97&amp;"_"&amp;(G97)</f>
        <v>Nguyên lý động cơ_DC3ME29</v>
      </c>
      <c r="I97" s="14">
        <f>COUNTIF($G$3:$G$524,G97)</f>
        <v>7</v>
      </c>
      <c r="J97" s="14">
        <f>COUNTIF($B$3:$B$524,B97)</f>
        <v>6</v>
      </c>
      <c r="K97" s="12">
        <v>2</v>
      </c>
      <c r="L97" s="14">
        <v>30</v>
      </c>
      <c r="M97" s="104">
        <v>429000</v>
      </c>
      <c r="N97" s="126">
        <f>K97*M97</f>
        <v>858000</v>
      </c>
      <c r="O97" s="106"/>
      <c r="P97" s="106"/>
      <c r="Q97"/>
    </row>
    <row r="98" spans="1:17" ht="26.25" customHeight="1" x14ac:dyDescent="0.25">
      <c r="A98" s="103">
        <f t="shared" si="3"/>
        <v>96</v>
      </c>
      <c r="B98" s="12" t="s">
        <v>657</v>
      </c>
      <c r="C98" s="12" t="s">
        <v>658</v>
      </c>
      <c r="D98" s="12" t="s">
        <v>79</v>
      </c>
      <c r="E98" s="51" t="s">
        <v>865</v>
      </c>
      <c r="F98" s="12" t="s">
        <v>330</v>
      </c>
      <c r="G98" s="14" t="s">
        <v>331</v>
      </c>
      <c r="H98" s="12" t="str">
        <f>F98&amp;"_"&amp;(G98)</f>
        <v>Nguyên lý động cơ_DC3ME29</v>
      </c>
      <c r="I98" s="14">
        <f>COUNTIF($G$3:$G$524,G98)</f>
        <v>7</v>
      </c>
      <c r="J98" s="14">
        <f>COUNTIF($B$3:$B$524,B98)</f>
        <v>3</v>
      </c>
      <c r="K98" s="12">
        <v>2</v>
      </c>
      <c r="L98" s="14">
        <v>30</v>
      </c>
      <c r="M98" s="104">
        <v>429000</v>
      </c>
      <c r="N98" s="126">
        <f>K98*M98</f>
        <v>858000</v>
      </c>
      <c r="O98" s="106"/>
      <c r="P98" s="106"/>
      <c r="Q98"/>
    </row>
    <row r="99" spans="1:17" ht="26.25" customHeight="1" x14ac:dyDescent="0.25">
      <c r="A99" s="103">
        <f t="shared" si="3"/>
        <v>97</v>
      </c>
      <c r="B99" s="12" t="s">
        <v>393</v>
      </c>
      <c r="C99" s="12" t="s">
        <v>121</v>
      </c>
      <c r="D99" s="12" t="s">
        <v>79</v>
      </c>
      <c r="E99" s="51" t="s">
        <v>401</v>
      </c>
      <c r="F99" s="51" t="s">
        <v>330</v>
      </c>
      <c r="G99" s="14" t="s">
        <v>331</v>
      </c>
      <c r="H99" s="12" t="str">
        <f>F99&amp;"_"&amp;(G99)</f>
        <v>Nguyên lý động cơ_DC3ME29</v>
      </c>
      <c r="I99" s="14">
        <f>COUNTIF($G$3:$G$524,G99)</f>
        <v>7</v>
      </c>
      <c r="J99" s="14">
        <f>COUNTIF($B$3:$B$524,B99)</f>
        <v>4</v>
      </c>
      <c r="K99" s="12">
        <v>2</v>
      </c>
      <c r="L99" s="14">
        <v>30</v>
      </c>
      <c r="M99" s="104">
        <v>429000</v>
      </c>
      <c r="N99" s="126">
        <f>K99*M99</f>
        <v>858000</v>
      </c>
      <c r="O99" s="106"/>
      <c r="P99" s="106"/>
      <c r="Q99"/>
    </row>
    <row r="100" spans="1:17" ht="26.25" customHeight="1" x14ac:dyDescent="0.25">
      <c r="A100" s="103">
        <f t="shared" si="3"/>
        <v>98</v>
      </c>
      <c r="B100" s="12" t="s">
        <v>67</v>
      </c>
      <c r="C100" s="12" t="s">
        <v>68</v>
      </c>
      <c r="D100" s="12" t="s">
        <v>37</v>
      </c>
      <c r="E100" s="51" t="s">
        <v>522</v>
      </c>
      <c r="F100" s="51" t="s">
        <v>330</v>
      </c>
      <c r="G100" s="14" t="s">
        <v>331</v>
      </c>
      <c r="H100" s="12" t="str">
        <f>F100&amp;"_"&amp;(G100)</f>
        <v>Nguyên lý động cơ_DC3ME29</v>
      </c>
      <c r="I100" s="14">
        <f>COUNTIF($G$3:$G$524,G100)</f>
        <v>7</v>
      </c>
      <c r="J100" s="14">
        <f>COUNTIF($B$3:$B$524,B100)</f>
        <v>4</v>
      </c>
      <c r="K100" s="12">
        <v>2</v>
      </c>
      <c r="L100" s="14">
        <v>30</v>
      </c>
      <c r="M100" s="104">
        <v>429000</v>
      </c>
      <c r="N100" s="126">
        <f>K100*M100</f>
        <v>858000</v>
      </c>
      <c r="O100" s="106"/>
      <c r="P100" s="107"/>
      <c r="Q100"/>
    </row>
    <row r="101" spans="1:17" ht="26.25" customHeight="1" x14ac:dyDescent="0.25">
      <c r="A101" s="103">
        <f t="shared" si="3"/>
        <v>99</v>
      </c>
      <c r="B101" s="12" t="s">
        <v>672</v>
      </c>
      <c r="C101" s="12" t="s">
        <v>673</v>
      </c>
      <c r="D101" s="12" t="s">
        <v>79</v>
      </c>
      <c r="E101" s="51" t="s">
        <v>866</v>
      </c>
      <c r="F101" s="12" t="s">
        <v>330</v>
      </c>
      <c r="G101" s="14" t="s">
        <v>331</v>
      </c>
      <c r="H101" s="12" t="str">
        <f>F101&amp;"_"&amp;(G101)</f>
        <v>Nguyên lý động cơ_DC3ME29</v>
      </c>
      <c r="I101" s="14">
        <f>COUNTIF($G$3:$G$524,G101)</f>
        <v>7</v>
      </c>
      <c r="J101" s="14">
        <f>COUNTIF($B$3:$B$524,B101)</f>
        <v>3</v>
      </c>
      <c r="K101" s="12">
        <v>2</v>
      </c>
      <c r="L101" s="14">
        <v>30</v>
      </c>
      <c r="M101" s="104">
        <v>429000</v>
      </c>
      <c r="N101" s="126">
        <f>K101*M101</f>
        <v>858000</v>
      </c>
      <c r="O101" s="106"/>
      <c r="P101" s="106"/>
      <c r="Q101"/>
    </row>
    <row r="102" spans="1:17" ht="26.25" customHeight="1" x14ac:dyDescent="0.25">
      <c r="A102" s="103">
        <f t="shared" si="3"/>
        <v>100</v>
      </c>
      <c r="B102" s="12" t="s">
        <v>204</v>
      </c>
      <c r="C102" s="12" t="s">
        <v>205</v>
      </c>
      <c r="D102" s="12" t="s">
        <v>37</v>
      </c>
      <c r="E102" s="13">
        <v>969136128</v>
      </c>
      <c r="F102" s="12" t="s">
        <v>330</v>
      </c>
      <c r="G102" s="12" t="s">
        <v>331</v>
      </c>
      <c r="H102" s="12" t="str">
        <f>F102&amp;"_"&amp;(G102)</f>
        <v>Nguyên lý động cơ_DC3ME29</v>
      </c>
      <c r="I102" s="14">
        <f>COUNTIF($G$3:$G$524,G102)</f>
        <v>7</v>
      </c>
      <c r="J102" s="14">
        <f>COUNTIF($B$3:$B$524,B102)</f>
        <v>5</v>
      </c>
      <c r="K102" s="12">
        <v>2</v>
      </c>
      <c r="L102" s="14">
        <v>30</v>
      </c>
      <c r="M102" s="104">
        <v>345000</v>
      </c>
      <c r="N102" s="126">
        <f>K102*M102</f>
        <v>690000</v>
      </c>
      <c r="O102" s="106"/>
      <c r="P102" s="106"/>
      <c r="Q102"/>
    </row>
    <row r="103" spans="1:17" ht="26.25" customHeight="1" x14ac:dyDescent="0.25">
      <c r="A103" s="103">
        <f t="shared" si="3"/>
        <v>101</v>
      </c>
      <c r="B103" s="14" t="s">
        <v>765</v>
      </c>
      <c r="C103" s="14" t="s">
        <v>766</v>
      </c>
      <c r="D103" s="14" t="s">
        <v>36</v>
      </c>
      <c r="E103" s="14" t="s">
        <v>767</v>
      </c>
      <c r="F103" s="14" t="s">
        <v>330</v>
      </c>
      <c r="G103" s="14" t="s">
        <v>331</v>
      </c>
      <c r="H103" s="12" t="str">
        <f>F103&amp;"_"&amp;(G103)</f>
        <v>Nguyên lý động cơ_DC3ME29</v>
      </c>
      <c r="I103" s="14">
        <f>COUNTIF($G$3:$G$524,G103)</f>
        <v>7</v>
      </c>
      <c r="J103" s="14">
        <f>COUNTIF($B$3:$B$524,B103)</f>
        <v>4</v>
      </c>
      <c r="K103" s="12">
        <v>2</v>
      </c>
      <c r="L103" s="14">
        <v>30</v>
      </c>
      <c r="M103" s="104">
        <v>429000</v>
      </c>
      <c r="N103" s="126">
        <f>K103*M103</f>
        <v>858000</v>
      </c>
      <c r="O103" s="114"/>
      <c r="P103" s="106"/>
      <c r="Q103"/>
    </row>
    <row r="104" spans="1:17" ht="26.25" customHeight="1" x14ac:dyDescent="0.25">
      <c r="A104" s="103">
        <f t="shared" si="3"/>
        <v>102</v>
      </c>
      <c r="B104" s="12" t="s">
        <v>662</v>
      </c>
      <c r="C104" s="12" t="s">
        <v>663</v>
      </c>
      <c r="D104" s="12" t="s">
        <v>79</v>
      </c>
      <c r="E104" s="51" t="s">
        <v>862</v>
      </c>
      <c r="F104" s="12" t="s">
        <v>664</v>
      </c>
      <c r="G104" s="14" t="s">
        <v>818</v>
      </c>
      <c r="H104" s="12" t="str">
        <f>F104&amp;"_"&amp;(G104)</f>
        <v>Vật lý đại cương 1_DC1CK21</v>
      </c>
      <c r="I104" s="14">
        <f>COUNTIF($G$3:$G$524,G104)</f>
        <v>8</v>
      </c>
      <c r="J104" s="14">
        <f>COUNTIF($B$3:$B$524,B104)</f>
        <v>3</v>
      </c>
      <c r="K104" s="12">
        <v>3</v>
      </c>
      <c r="L104" s="14">
        <v>60</v>
      </c>
      <c r="M104" s="104">
        <v>429000</v>
      </c>
      <c r="N104" s="126">
        <f>K104*M104</f>
        <v>1287000</v>
      </c>
      <c r="O104" s="106"/>
      <c r="P104" s="116"/>
      <c r="Q104"/>
    </row>
    <row r="105" spans="1:17" ht="26.25" customHeight="1" x14ac:dyDescent="0.25">
      <c r="A105" s="103">
        <f t="shared" si="3"/>
        <v>103</v>
      </c>
      <c r="B105" s="12" t="s">
        <v>524</v>
      </c>
      <c r="C105" s="12" t="s">
        <v>526</v>
      </c>
      <c r="D105" s="12" t="s">
        <v>37</v>
      </c>
      <c r="E105" s="13" t="s">
        <v>525</v>
      </c>
      <c r="F105" s="12" t="s">
        <v>664</v>
      </c>
      <c r="G105" s="14" t="s">
        <v>818</v>
      </c>
      <c r="H105" s="12" t="str">
        <f>F105&amp;"_"&amp;(G105)</f>
        <v>Vật lý đại cương 1_DC1CK21</v>
      </c>
      <c r="I105" s="14">
        <f>COUNTIF($G$3:$G$524,G105)</f>
        <v>8</v>
      </c>
      <c r="J105" s="14">
        <f>COUNTIF($B$3:$B$524,B105)</f>
        <v>2</v>
      </c>
      <c r="K105" s="12">
        <v>3</v>
      </c>
      <c r="L105" s="14">
        <v>60</v>
      </c>
      <c r="M105" s="104">
        <v>429000</v>
      </c>
      <c r="N105" s="126">
        <f>K105*M105</f>
        <v>1287000</v>
      </c>
      <c r="O105" s="106"/>
      <c r="P105" s="116"/>
      <c r="Q105"/>
    </row>
    <row r="106" spans="1:17" ht="26.25" customHeight="1" x14ac:dyDescent="0.25">
      <c r="A106" s="103">
        <f t="shared" si="3"/>
        <v>104</v>
      </c>
      <c r="B106" s="12" t="s">
        <v>215</v>
      </c>
      <c r="C106" s="12" t="s">
        <v>216</v>
      </c>
      <c r="D106" s="12" t="s">
        <v>37</v>
      </c>
      <c r="E106" s="51" t="s">
        <v>444</v>
      </c>
      <c r="F106" s="12" t="s">
        <v>664</v>
      </c>
      <c r="G106" s="14" t="s">
        <v>818</v>
      </c>
      <c r="H106" s="12" t="str">
        <f>F106&amp;"_"&amp;(G106)</f>
        <v>Vật lý đại cương 1_DC1CK21</v>
      </c>
      <c r="I106" s="14">
        <f>COUNTIF($G$3:$G$524,G106)</f>
        <v>8</v>
      </c>
      <c r="J106" s="14">
        <f>COUNTIF($B$3:$B$524,B106)</f>
        <v>3</v>
      </c>
      <c r="K106" s="12">
        <v>3</v>
      </c>
      <c r="L106" s="14">
        <v>60</v>
      </c>
      <c r="M106" s="104">
        <v>429000</v>
      </c>
      <c r="N106" s="126">
        <f>K106*M106</f>
        <v>1287000</v>
      </c>
      <c r="O106" s="106"/>
      <c r="P106" s="116"/>
      <c r="Q106"/>
    </row>
    <row r="107" spans="1:17" ht="26.25" customHeight="1" x14ac:dyDescent="0.25">
      <c r="A107" s="103">
        <f t="shared" si="3"/>
        <v>105</v>
      </c>
      <c r="B107" s="14" t="s">
        <v>870</v>
      </c>
      <c r="C107" s="14" t="s">
        <v>155</v>
      </c>
      <c r="D107" s="14" t="s">
        <v>19</v>
      </c>
      <c r="E107" s="14" t="s">
        <v>434</v>
      </c>
      <c r="F107" s="12" t="s">
        <v>664</v>
      </c>
      <c r="G107" s="14" t="s">
        <v>834</v>
      </c>
      <c r="H107" s="12" t="str">
        <f>F107&amp;"_"&amp;(G107)</f>
        <v>Vật lý đại cương 1_DC1Ck21</v>
      </c>
      <c r="I107" s="14">
        <f>COUNTIF($G$3:$G$524,G107)</f>
        <v>8</v>
      </c>
      <c r="J107" s="14">
        <f>COUNTIF($B$3:$B$524,B107)</f>
        <v>1</v>
      </c>
      <c r="K107" s="12">
        <v>3</v>
      </c>
      <c r="L107" s="14">
        <v>60</v>
      </c>
      <c r="M107" s="104">
        <v>429000</v>
      </c>
      <c r="N107" s="126">
        <f>K107*M107</f>
        <v>1287000</v>
      </c>
      <c r="O107" s="114"/>
      <c r="P107" s="116"/>
      <c r="Q107"/>
    </row>
    <row r="108" spans="1:17" ht="26.25" customHeight="1" x14ac:dyDescent="0.25">
      <c r="A108" s="103">
        <f t="shared" si="3"/>
        <v>106</v>
      </c>
      <c r="B108" s="14" t="s">
        <v>727</v>
      </c>
      <c r="C108" s="14" t="s">
        <v>871</v>
      </c>
      <c r="D108" s="14" t="s">
        <v>8</v>
      </c>
      <c r="E108" s="14" t="s">
        <v>728</v>
      </c>
      <c r="F108" s="12" t="s">
        <v>664</v>
      </c>
      <c r="G108" s="14" t="s">
        <v>818</v>
      </c>
      <c r="H108" s="12" t="str">
        <f>F108&amp;"_"&amp;(G108)</f>
        <v>Vật lý đại cương 1_DC1CK21</v>
      </c>
      <c r="I108" s="14">
        <f>COUNTIF($G$3:$G$524,G108)</f>
        <v>8</v>
      </c>
      <c r="J108" s="14">
        <f>COUNTIF($B$3:$B$524,B108)</f>
        <v>2</v>
      </c>
      <c r="K108" s="12">
        <v>3</v>
      </c>
      <c r="L108" s="14">
        <v>60</v>
      </c>
      <c r="M108" s="104">
        <v>429000</v>
      </c>
      <c r="N108" s="126">
        <f>K108*M108</f>
        <v>1287000</v>
      </c>
      <c r="O108" s="114"/>
      <c r="P108" s="116"/>
      <c r="Q108"/>
    </row>
    <row r="109" spans="1:17" ht="26.25" customHeight="1" x14ac:dyDescent="0.25">
      <c r="A109" s="103">
        <f t="shared" si="3"/>
        <v>107</v>
      </c>
      <c r="B109" s="14" t="s">
        <v>240</v>
      </c>
      <c r="C109" s="14" t="s">
        <v>241</v>
      </c>
      <c r="D109" s="14" t="s">
        <v>79</v>
      </c>
      <c r="E109" s="14">
        <v>945308298</v>
      </c>
      <c r="F109" s="12" t="s">
        <v>664</v>
      </c>
      <c r="G109" s="14" t="s">
        <v>818</v>
      </c>
      <c r="H109" s="12" t="str">
        <f>F109&amp;"_"&amp;(G109)</f>
        <v>Vật lý đại cương 1_DC1CK21</v>
      </c>
      <c r="I109" s="14">
        <f>COUNTIF($G$3:$G$524,G109)</f>
        <v>8</v>
      </c>
      <c r="J109" s="14">
        <f>COUNTIF($B$3:$B$524,B109)</f>
        <v>5</v>
      </c>
      <c r="K109" s="12">
        <v>3</v>
      </c>
      <c r="L109" s="14">
        <v>60</v>
      </c>
      <c r="M109" s="104">
        <v>429000</v>
      </c>
      <c r="N109" s="126">
        <f>K109*M109</f>
        <v>1287000</v>
      </c>
      <c r="O109" s="114"/>
      <c r="P109" s="116"/>
      <c r="Q109"/>
    </row>
    <row r="110" spans="1:17" ht="26.25" customHeight="1" x14ac:dyDescent="0.25">
      <c r="A110" s="103">
        <f t="shared" si="3"/>
        <v>108</v>
      </c>
      <c r="B110" s="14" t="s">
        <v>872</v>
      </c>
      <c r="C110" s="14" t="s">
        <v>873</v>
      </c>
      <c r="D110" s="14" t="s">
        <v>79</v>
      </c>
      <c r="E110" s="14"/>
      <c r="F110" s="12" t="s">
        <v>664</v>
      </c>
      <c r="G110" s="14" t="s">
        <v>818</v>
      </c>
      <c r="H110" s="12" t="str">
        <f>F110&amp;"_"&amp;(G110)</f>
        <v>Vật lý đại cương 1_DC1CK21</v>
      </c>
      <c r="I110" s="14">
        <f>COUNTIF($G$3:$G$524,G110)</f>
        <v>8</v>
      </c>
      <c r="J110" s="14">
        <f>COUNTIF($B$3:$B$524,B110)</f>
        <v>1</v>
      </c>
      <c r="K110" s="12">
        <v>3</v>
      </c>
      <c r="L110" s="14">
        <v>60</v>
      </c>
      <c r="M110" s="104">
        <v>429000</v>
      </c>
      <c r="N110" s="126">
        <f>K110*M110</f>
        <v>1287000</v>
      </c>
      <c r="O110" s="114"/>
      <c r="P110" s="107"/>
      <c r="Q110"/>
    </row>
    <row r="111" spans="1:17" ht="26.25" customHeight="1" x14ac:dyDescent="0.25">
      <c r="A111" s="103">
        <f t="shared" si="3"/>
        <v>109</v>
      </c>
      <c r="B111" s="12" t="s">
        <v>665</v>
      </c>
      <c r="C111" s="12" t="s">
        <v>666</v>
      </c>
      <c r="D111" s="12" t="s">
        <v>79</v>
      </c>
      <c r="E111" s="51">
        <v>962013266</v>
      </c>
      <c r="F111" s="12" t="s">
        <v>664</v>
      </c>
      <c r="G111" s="14" t="s">
        <v>818</v>
      </c>
      <c r="H111" s="12" t="str">
        <f>F111&amp;"_"&amp;(G111)</f>
        <v>Vật lý đại cương 1_DC1CK21</v>
      </c>
      <c r="I111" s="14">
        <f>COUNTIF($G$3:$G$524,G111)</f>
        <v>8</v>
      </c>
      <c r="J111" s="14">
        <f>COUNTIF($B$3:$B$524,B111)</f>
        <v>3</v>
      </c>
      <c r="K111" s="12">
        <v>3</v>
      </c>
      <c r="L111" s="14">
        <v>60</v>
      </c>
      <c r="M111" s="104">
        <v>429000</v>
      </c>
      <c r="N111" s="126">
        <f>K111*M111</f>
        <v>1287000</v>
      </c>
      <c r="O111" s="106"/>
      <c r="P111" s="116"/>
      <c r="Q111"/>
    </row>
    <row r="112" spans="1:17" ht="26.25" customHeight="1" x14ac:dyDescent="0.25">
      <c r="A112" s="103">
        <f t="shared" si="3"/>
        <v>110</v>
      </c>
      <c r="B112" s="14" t="s">
        <v>29</v>
      </c>
      <c r="C112" s="14" t="s">
        <v>726</v>
      </c>
      <c r="D112" s="14" t="s">
        <v>8</v>
      </c>
      <c r="E112" s="14" t="s">
        <v>423</v>
      </c>
      <c r="F112" s="14" t="s">
        <v>648</v>
      </c>
      <c r="G112" s="14" t="s">
        <v>814</v>
      </c>
      <c r="H112" s="12" t="str">
        <f>F112&amp;"_"&amp;(G112)</f>
        <v>Năng lượng thay thế trên ô tô_DC3OT58</v>
      </c>
      <c r="I112" s="14">
        <f>COUNTIF($G$3:$G$524,G112)</f>
        <v>8</v>
      </c>
      <c r="J112" s="14">
        <f>COUNTIF($B$3:$B$524,B112)</f>
        <v>4</v>
      </c>
      <c r="K112" s="14">
        <v>2</v>
      </c>
      <c r="L112" s="14">
        <v>30</v>
      </c>
      <c r="M112" s="104">
        <v>429000</v>
      </c>
      <c r="N112" s="126">
        <f>K112*M112</f>
        <v>858000</v>
      </c>
      <c r="O112" s="114"/>
      <c r="P112" s="106"/>
      <c r="Q112"/>
    </row>
    <row r="113" spans="1:17" ht="26.25" customHeight="1" x14ac:dyDescent="0.25">
      <c r="A113" s="103">
        <f t="shared" si="3"/>
        <v>111</v>
      </c>
      <c r="B113" s="12" t="s">
        <v>266</v>
      </c>
      <c r="C113" s="12" t="s">
        <v>267</v>
      </c>
      <c r="D113" s="12" t="s">
        <v>37</v>
      </c>
      <c r="E113" s="51">
        <v>848012286</v>
      </c>
      <c r="F113" s="14" t="s">
        <v>648</v>
      </c>
      <c r="G113" s="14" t="s">
        <v>814</v>
      </c>
      <c r="H113" s="12" t="str">
        <f>F113&amp;"_"&amp;(G113)</f>
        <v>Năng lượng thay thế trên ô tô_DC3OT58</v>
      </c>
      <c r="I113" s="14">
        <f>COUNTIF($G$3:$G$524,G113)</f>
        <v>8</v>
      </c>
      <c r="J113" s="14">
        <f>COUNTIF($B$3:$B$524,B113)</f>
        <v>4</v>
      </c>
      <c r="K113" s="14">
        <v>2</v>
      </c>
      <c r="L113" s="14">
        <v>30</v>
      </c>
      <c r="M113" s="104">
        <v>429000</v>
      </c>
      <c r="N113" s="126">
        <f>K113*M113</f>
        <v>858000</v>
      </c>
      <c r="O113" s="106"/>
      <c r="P113" s="106"/>
      <c r="Q113"/>
    </row>
    <row r="114" spans="1:17" ht="26.25" customHeight="1" x14ac:dyDescent="0.25">
      <c r="A114" s="103">
        <f t="shared" si="3"/>
        <v>112</v>
      </c>
      <c r="B114" s="12" t="s">
        <v>268</v>
      </c>
      <c r="C114" s="12" t="s">
        <v>269</v>
      </c>
      <c r="D114" s="12" t="s">
        <v>79</v>
      </c>
      <c r="E114" s="51">
        <v>358707462</v>
      </c>
      <c r="F114" s="14" t="s">
        <v>648</v>
      </c>
      <c r="G114" s="14" t="s">
        <v>814</v>
      </c>
      <c r="H114" s="12" t="str">
        <f>F114&amp;"_"&amp;(G114)</f>
        <v>Năng lượng thay thế trên ô tô_DC3OT58</v>
      </c>
      <c r="I114" s="14">
        <f>COUNTIF($G$3:$G$524,G114)</f>
        <v>8</v>
      </c>
      <c r="J114" s="14">
        <f>COUNTIF($B$3:$B$524,B114)</f>
        <v>4</v>
      </c>
      <c r="K114" s="14">
        <v>2</v>
      </c>
      <c r="L114" s="14">
        <v>30</v>
      </c>
      <c r="M114" s="104">
        <v>429000</v>
      </c>
      <c r="N114" s="126">
        <f>K114*M114</f>
        <v>858000</v>
      </c>
      <c r="O114" s="106"/>
      <c r="P114" s="106"/>
      <c r="Q114"/>
    </row>
    <row r="115" spans="1:17" ht="26.25" customHeight="1" x14ac:dyDescent="0.25">
      <c r="A115" s="103">
        <f t="shared" si="3"/>
        <v>113</v>
      </c>
      <c r="B115" s="12" t="s">
        <v>202</v>
      </c>
      <c r="C115" s="12" t="s">
        <v>654</v>
      </c>
      <c r="D115" s="12" t="s">
        <v>37</v>
      </c>
      <c r="E115" s="13">
        <v>914547195</v>
      </c>
      <c r="F115" s="14" t="s">
        <v>648</v>
      </c>
      <c r="G115" s="12" t="s">
        <v>814</v>
      </c>
      <c r="H115" s="12" t="str">
        <f>F115&amp;"_"&amp;(G115)</f>
        <v>Năng lượng thay thế trên ô tô_DC3OT58</v>
      </c>
      <c r="I115" s="14">
        <f>COUNTIF($G$3:$G$524,G115)</f>
        <v>8</v>
      </c>
      <c r="J115" s="14">
        <f>COUNTIF($B$3:$B$524,B115)</f>
        <v>6</v>
      </c>
      <c r="K115" s="14">
        <v>2</v>
      </c>
      <c r="L115" s="14">
        <v>30</v>
      </c>
      <c r="M115" s="104">
        <v>345000</v>
      </c>
      <c r="N115" s="126">
        <f>K115*M115</f>
        <v>690000</v>
      </c>
      <c r="O115" s="106"/>
      <c r="P115" s="106"/>
      <c r="Q115"/>
    </row>
    <row r="116" spans="1:17" ht="26.25" customHeight="1" x14ac:dyDescent="0.25">
      <c r="A116" s="103">
        <f t="shared" si="3"/>
        <v>114</v>
      </c>
      <c r="B116" s="12" t="s">
        <v>524</v>
      </c>
      <c r="C116" s="12" t="s">
        <v>526</v>
      </c>
      <c r="D116" s="12" t="s">
        <v>37</v>
      </c>
      <c r="E116" s="51">
        <v>332500261</v>
      </c>
      <c r="F116" s="14" t="s">
        <v>648</v>
      </c>
      <c r="G116" s="14" t="s">
        <v>814</v>
      </c>
      <c r="H116" s="12" t="str">
        <f>F116&amp;"_"&amp;(G116)</f>
        <v>Năng lượng thay thế trên ô tô_DC3OT58</v>
      </c>
      <c r="I116" s="14">
        <f>COUNTIF($G$3:$G$524,G116)</f>
        <v>8</v>
      </c>
      <c r="J116" s="14">
        <f>COUNTIF($B$3:$B$524,B116)</f>
        <v>2</v>
      </c>
      <c r="K116" s="14">
        <v>2</v>
      </c>
      <c r="L116" s="14">
        <v>30</v>
      </c>
      <c r="M116" s="104">
        <v>429000</v>
      </c>
      <c r="N116" s="126">
        <f>K116*M116</f>
        <v>858000</v>
      </c>
      <c r="O116" s="106"/>
      <c r="P116" s="106"/>
      <c r="Q116"/>
    </row>
    <row r="117" spans="1:17" ht="26.25" customHeight="1" x14ac:dyDescent="0.25">
      <c r="A117" s="103">
        <f t="shared" si="3"/>
        <v>115</v>
      </c>
      <c r="B117" s="12" t="s">
        <v>681</v>
      </c>
      <c r="C117" s="12" t="s">
        <v>233</v>
      </c>
      <c r="D117" s="12" t="s">
        <v>79</v>
      </c>
      <c r="E117" s="51">
        <v>564667117</v>
      </c>
      <c r="F117" s="14" t="s">
        <v>648</v>
      </c>
      <c r="G117" s="14" t="s">
        <v>814</v>
      </c>
      <c r="H117" s="12" t="str">
        <f>F117&amp;"_"&amp;(G117)</f>
        <v>Năng lượng thay thế trên ô tô_DC3OT58</v>
      </c>
      <c r="I117" s="14">
        <f>COUNTIF($G$3:$G$524,G117)</f>
        <v>8</v>
      </c>
      <c r="J117" s="14">
        <f>COUNTIF($B$3:$B$524,B117)</f>
        <v>6</v>
      </c>
      <c r="K117" s="14">
        <v>2</v>
      </c>
      <c r="L117" s="14">
        <v>30</v>
      </c>
      <c r="M117" s="104">
        <v>429000</v>
      </c>
      <c r="N117" s="126">
        <f>K117*M117</f>
        <v>858000</v>
      </c>
      <c r="O117" s="106"/>
      <c r="P117" s="106"/>
      <c r="Q117"/>
    </row>
    <row r="118" spans="1:17" ht="26.25" customHeight="1" x14ac:dyDescent="0.25">
      <c r="A118" s="103">
        <f t="shared" si="3"/>
        <v>116</v>
      </c>
      <c r="B118" s="14" t="s">
        <v>100</v>
      </c>
      <c r="C118" s="14" t="s">
        <v>729</v>
      </c>
      <c r="D118" s="14" t="s">
        <v>730</v>
      </c>
      <c r="E118" s="14"/>
      <c r="F118" s="14" t="s">
        <v>648</v>
      </c>
      <c r="G118" s="14" t="s">
        <v>814</v>
      </c>
      <c r="H118" s="12" t="str">
        <f>F118&amp;"_"&amp;(G118)</f>
        <v>Năng lượng thay thế trên ô tô_DC3OT58</v>
      </c>
      <c r="I118" s="14">
        <f>COUNTIF($G$3:$G$524,G118)</f>
        <v>8</v>
      </c>
      <c r="J118" s="14">
        <f>COUNTIF($B$3:$B$524,B118)</f>
        <v>2</v>
      </c>
      <c r="K118" s="14">
        <v>2</v>
      </c>
      <c r="L118" s="14">
        <v>30</v>
      </c>
      <c r="M118" s="104">
        <v>429000</v>
      </c>
      <c r="N118" s="126">
        <f>K118*M118</f>
        <v>858000</v>
      </c>
      <c r="O118" s="114"/>
      <c r="P118" s="116"/>
      <c r="Q118"/>
    </row>
    <row r="119" spans="1:17" ht="26.25" customHeight="1" x14ac:dyDescent="0.25">
      <c r="A119" s="103">
        <f t="shared" si="3"/>
        <v>117</v>
      </c>
      <c r="B119" s="14" t="s">
        <v>38</v>
      </c>
      <c r="C119" s="14" t="s">
        <v>39</v>
      </c>
      <c r="D119" s="14" t="s">
        <v>8</v>
      </c>
      <c r="E119" s="14" t="s">
        <v>40</v>
      </c>
      <c r="F119" s="14" t="s">
        <v>648</v>
      </c>
      <c r="G119" s="14" t="s">
        <v>814</v>
      </c>
      <c r="H119" s="12" t="str">
        <f>F119&amp;"_"&amp;(G119)</f>
        <v>Năng lượng thay thế trên ô tô_DC3OT58</v>
      </c>
      <c r="I119" s="14">
        <f>COUNTIF($G$3:$G$524,G119)</f>
        <v>8</v>
      </c>
      <c r="J119" s="14">
        <f>COUNTIF($B$3:$B$524,B119)</f>
        <v>4</v>
      </c>
      <c r="K119" s="14">
        <v>2</v>
      </c>
      <c r="L119" s="14">
        <v>30</v>
      </c>
      <c r="M119" s="104">
        <v>429000</v>
      </c>
      <c r="N119" s="126">
        <f>K119*M119</f>
        <v>858000</v>
      </c>
      <c r="O119" s="114"/>
      <c r="P119" s="116"/>
      <c r="Q119"/>
    </row>
    <row r="120" spans="1:17" ht="26.25" customHeight="1" x14ac:dyDescent="0.25">
      <c r="A120" s="103">
        <f t="shared" si="3"/>
        <v>118</v>
      </c>
      <c r="B120" s="12" t="s">
        <v>135</v>
      </c>
      <c r="C120" s="12" t="s">
        <v>136</v>
      </c>
      <c r="D120" s="12" t="s">
        <v>79</v>
      </c>
      <c r="E120" s="51">
        <v>964698380</v>
      </c>
      <c r="F120" s="12" t="s">
        <v>877</v>
      </c>
      <c r="G120" s="14" t="s">
        <v>340</v>
      </c>
      <c r="H120" s="12" t="str">
        <f>F120&amp;"_"&amp;(G120)</f>
        <v>TB điện và các TBĐK tự động trên ô tô 1_DC3OT38</v>
      </c>
      <c r="I120" s="14">
        <f>COUNTIF($G$3:$G$524,G120)</f>
        <v>9</v>
      </c>
      <c r="J120" s="14">
        <f>COUNTIF($B$3:$B$524,B120)</f>
        <v>5</v>
      </c>
      <c r="K120" s="12">
        <v>3</v>
      </c>
      <c r="L120" s="14">
        <v>60</v>
      </c>
      <c r="M120" s="104">
        <v>429000</v>
      </c>
      <c r="N120" s="126">
        <f>K120*M120</f>
        <v>1287000</v>
      </c>
      <c r="O120" s="106"/>
      <c r="P120" s="106"/>
      <c r="Q120"/>
    </row>
    <row r="121" spans="1:17" ht="26.25" customHeight="1" x14ac:dyDescent="0.25">
      <c r="A121" s="103">
        <f t="shared" si="3"/>
        <v>119</v>
      </c>
      <c r="B121" s="12" t="s">
        <v>204</v>
      </c>
      <c r="C121" s="12" t="s">
        <v>205</v>
      </c>
      <c r="D121" s="12" t="s">
        <v>37</v>
      </c>
      <c r="E121" s="13">
        <v>969136128</v>
      </c>
      <c r="F121" s="12" t="s">
        <v>877</v>
      </c>
      <c r="G121" s="12" t="s">
        <v>340</v>
      </c>
      <c r="H121" s="12" t="str">
        <f>F121&amp;"_"&amp;(G121)</f>
        <v>TB điện và các TBĐK tự động trên ô tô 1_DC3OT38</v>
      </c>
      <c r="I121" s="14">
        <f>COUNTIF($G$3:$G$524,G121)</f>
        <v>9</v>
      </c>
      <c r="J121" s="14">
        <f>COUNTIF($B$3:$B$524,B121)</f>
        <v>5</v>
      </c>
      <c r="K121" s="12">
        <v>3</v>
      </c>
      <c r="L121" s="14">
        <v>60</v>
      </c>
      <c r="M121" s="104">
        <v>345000</v>
      </c>
      <c r="N121" s="126">
        <f>K121*M121</f>
        <v>1035000</v>
      </c>
      <c r="O121" s="106"/>
      <c r="P121" s="106"/>
      <c r="Q121"/>
    </row>
    <row r="122" spans="1:17" ht="26.25" customHeight="1" x14ac:dyDescent="0.25">
      <c r="A122" s="103">
        <f t="shared" si="3"/>
        <v>120</v>
      </c>
      <c r="B122" s="12" t="s">
        <v>651</v>
      </c>
      <c r="C122" s="12" t="s">
        <v>652</v>
      </c>
      <c r="D122" s="12" t="s">
        <v>79</v>
      </c>
      <c r="E122" s="51">
        <v>365382732</v>
      </c>
      <c r="F122" s="12" t="s">
        <v>877</v>
      </c>
      <c r="G122" s="14" t="s">
        <v>340</v>
      </c>
      <c r="H122" s="12" t="str">
        <f>F122&amp;"_"&amp;(G122)</f>
        <v>TB điện và các TBĐK tự động trên ô tô 1_DC3OT38</v>
      </c>
      <c r="I122" s="14">
        <f>COUNTIF($G$3:$G$524,G122)</f>
        <v>9</v>
      </c>
      <c r="J122" s="14">
        <f>COUNTIF($B$3:$B$524,B122)</f>
        <v>3</v>
      </c>
      <c r="K122" s="12">
        <v>3</v>
      </c>
      <c r="L122" s="14">
        <v>60</v>
      </c>
      <c r="M122" s="104">
        <v>429000</v>
      </c>
      <c r="N122" s="126">
        <f>K122*M122</f>
        <v>1287000</v>
      </c>
      <c r="O122" s="106"/>
      <c r="P122" s="106"/>
      <c r="Q122"/>
    </row>
    <row r="123" spans="1:17" ht="26.25" customHeight="1" x14ac:dyDescent="0.25">
      <c r="A123" s="103">
        <f t="shared" si="3"/>
        <v>121</v>
      </c>
      <c r="B123" s="12" t="s">
        <v>254</v>
      </c>
      <c r="C123" s="12" t="s">
        <v>255</v>
      </c>
      <c r="D123" s="12" t="s">
        <v>19</v>
      </c>
      <c r="E123" s="13" t="s">
        <v>655</v>
      </c>
      <c r="F123" s="12" t="s">
        <v>877</v>
      </c>
      <c r="G123" s="12" t="s">
        <v>340</v>
      </c>
      <c r="H123" s="12" t="str">
        <f>F123&amp;"_"&amp;(G123)</f>
        <v>TB điện và các TBĐK tự động trên ô tô 1_DC3OT38</v>
      </c>
      <c r="I123" s="14">
        <f>COUNTIF($G$3:$G$524,G123)</f>
        <v>9</v>
      </c>
      <c r="J123" s="14">
        <f>COUNTIF($B$3:$B$524,B123)</f>
        <v>4</v>
      </c>
      <c r="K123" s="12">
        <v>3</v>
      </c>
      <c r="L123" s="14">
        <v>60</v>
      </c>
      <c r="M123" s="104">
        <v>345000</v>
      </c>
      <c r="N123" s="126">
        <f>K123*M123</f>
        <v>1035000</v>
      </c>
      <c r="O123" s="106"/>
      <c r="P123" s="106"/>
      <c r="Q123"/>
    </row>
    <row r="124" spans="1:17" ht="26.25" customHeight="1" x14ac:dyDescent="0.25">
      <c r="A124" s="103">
        <f t="shared" si="3"/>
        <v>122</v>
      </c>
      <c r="B124" s="12" t="s">
        <v>657</v>
      </c>
      <c r="C124" s="12" t="s">
        <v>658</v>
      </c>
      <c r="D124" s="12" t="s">
        <v>79</v>
      </c>
      <c r="E124" s="13">
        <v>967995729</v>
      </c>
      <c r="F124" s="12" t="s">
        <v>877</v>
      </c>
      <c r="G124" s="14" t="s">
        <v>340</v>
      </c>
      <c r="H124" s="12" t="str">
        <f>F124&amp;"_"&amp;(G124)</f>
        <v>TB điện và các TBĐK tự động trên ô tô 1_DC3OT38</v>
      </c>
      <c r="I124" s="14">
        <f>COUNTIF($G$3:$G$524,G124)</f>
        <v>9</v>
      </c>
      <c r="J124" s="14">
        <f>COUNTIF($B$3:$B$524,B124)</f>
        <v>3</v>
      </c>
      <c r="K124" s="12">
        <v>3</v>
      </c>
      <c r="L124" s="14">
        <v>60</v>
      </c>
      <c r="M124" s="104">
        <v>345000</v>
      </c>
      <c r="N124" s="126">
        <f>K124*M124</f>
        <v>1035000</v>
      </c>
      <c r="O124" s="106"/>
      <c r="P124" s="106"/>
      <c r="Q124"/>
    </row>
    <row r="125" spans="1:17" ht="26.25" customHeight="1" x14ac:dyDescent="0.25">
      <c r="A125" s="103">
        <f t="shared" si="3"/>
        <v>123</v>
      </c>
      <c r="B125" s="12" t="s">
        <v>310</v>
      </c>
      <c r="C125" s="12" t="s">
        <v>311</v>
      </c>
      <c r="D125" s="12" t="s">
        <v>37</v>
      </c>
      <c r="E125" s="51">
        <v>975050898</v>
      </c>
      <c r="F125" s="12" t="s">
        <v>877</v>
      </c>
      <c r="G125" s="14" t="s">
        <v>340</v>
      </c>
      <c r="H125" s="12" t="str">
        <f>F125&amp;"_"&amp;(G125)</f>
        <v>TB điện và các TBĐK tự động trên ô tô 1_DC3OT38</v>
      </c>
      <c r="I125" s="14">
        <f>COUNTIF($G$3:$G$524,G125)</f>
        <v>9</v>
      </c>
      <c r="J125" s="14">
        <f>COUNTIF($B$3:$B$524,B125)</f>
        <v>1</v>
      </c>
      <c r="K125" s="12">
        <v>3</v>
      </c>
      <c r="L125" s="14">
        <v>60</v>
      </c>
      <c r="M125" s="104">
        <v>429000</v>
      </c>
      <c r="N125" s="126">
        <f>K125*M125</f>
        <v>1287000</v>
      </c>
      <c r="O125" s="106"/>
      <c r="P125" s="106"/>
      <c r="Q125"/>
    </row>
    <row r="126" spans="1:17" ht="26.25" customHeight="1" x14ac:dyDescent="0.25">
      <c r="A126" s="103">
        <f t="shared" si="3"/>
        <v>124</v>
      </c>
      <c r="B126" s="12" t="s">
        <v>262</v>
      </c>
      <c r="C126" s="12" t="s">
        <v>263</v>
      </c>
      <c r="D126" s="12" t="s">
        <v>79</v>
      </c>
      <c r="E126" s="13">
        <v>986853017</v>
      </c>
      <c r="F126" s="12" t="s">
        <v>877</v>
      </c>
      <c r="G126" s="14" t="s">
        <v>340</v>
      </c>
      <c r="H126" s="12" t="str">
        <f>F126&amp;"_"&amp;(G126)</f>
        <v>TB điện và các TBĐK tự động trên ô tô 1_DC3OT38</v>
      </c>
      <c r="I126" s="14">
        <f>COUNTIF($G$3:$G$524,G126)</f>
        <v>9</v>
      </c>
      <c r="J126" s="14">
        <f>COUNTIF($B$3:$B$524,B126)</f>
        <v>5</v>
      </c>
      <c r="K126" s="12">
        <v>3</v>
      </c>
      <c r="L126" s="14">
        <v>60</v>
      </c>
      <c r="M126" s="104">
        <v>390000</v>
      </c>
      <c r="N126" s="126">
        <f>K126*M126</f>
        <v>1170000</v>
      </c>
      <c r="O126" s="106"/>
      <c r="P126" s="106"/>
      <c r="Q126"/>
    </row>
    <row r="127" spans="1:17" ht="26.25" customHeight="1" x14ac:dyDescent="0.25">
      <c r="A127" s="103">
        <f t="shared" ref="A127:A190" si="4">A126+1</f>
        <v>125</v>
      </c>
      <c r="B127" s="12" t="s">
        <v>184</v>
      </c>
      <c r="C127" s="12" t="s">
        <v>185</v>
      </c>
      <c r="D127" s="12" t="s">
        <v>79</v>
      </c>
      <c r="E127" s="13">
        <v>364776202</v>
      </c>
      <c r="F127" s="12" t="s">
        <v>877</v>
      </c>
      <c r="G127" s="12" t="s">
        <v>340</v>
      </c>
      <c r="H127" s="12" t="str">
        <f>F127&amp;"_"&amp;(G127)</f>
        <v>TB điện và các TBĐK tự động trên ô tô 1_DC3OT38</v>
      </c>
      <c r="I127" s="14">
        <f>COUNTIF($G$3:$G$524,G127)</f>
        <v>9</v>
      </c>
      <c r="J127" s="14">
        <f>COUNTIF($B$3:$B$524,B127)</f>
        <v>3</v>
      </c>
      <c r="K127" s="12">
        <v>3</v>
      </c>
      <c r="L127" s="14">
        <v>60</v>
      </c>
      <c r="M127" s="104">
        <v>429000</v>
      </c>
      <c r="N127" s="126">
        <f>K127*M127</f>
        <v>1287000</v>
      </c>
      <c r="O127" s="106"/>
      <c r="P127" s="106"/>
      <c r="Q127"/>
    </row>
    <row r="128" spans="1:17" ht="26.25" customHeight="1" x14ac:dyDescent="0.25">
      <c r="A128" s="103">
        <f t="shared" si="4"/>
        <v>126</v>
      </c>
      <c r="B128" s="14" t="s">
        <v>34</v>
      </c>
      <c r="C128" s="14" t="s">
        <v>35</v>
      </c>
      <c r="D128" s="14" t="s">
        <v>775</v>
      </c>
      <c r="E128" s="14" t="s">
        <v>776</v>
      </c>
      <c r="F128" s="12" t="s">
        <v>877</v>
      </c>
      <c r="G128" s="12" t="s">
        <v>340</v>
      </c>
      <c r="H128" s="12" t="str">
        <f>F128&amp;"_"&amp;(G128)</f>
        <v>TB điện và các TBĐK tự động trên ô tô 1_DC3OT38</v>
      </c>
      <c r="I128" s="14">
        <f>COUNTIF($G$3:$G$524,G128)</f>
        <v>9</v>
      </c>
      <c r="J128" s="14">
        <f>COUNTIF($B$3:$B$524,B128)</f>
        <v>2</v>
      </c>
      <c r="K128" s="12">
        <v>3</v>
      </c>
      <c r="L128" s="14">
        <v>60</v>
      </c>
      <c r="M128" s="104">
        <v>429000</v>
      </c>
      <c r="N128" s="126">
        <f>K128*M128</f>
        <v>1287000</v>
      </c>
      <c r="O128" s="114"/>
      <c r="P128" s="106"/>
      <c r="Q128"/>
    </row>
    <row r="129" spans="1:17" ht="26.25" customHeight="1" x14ac:dyDescent="0.25">
      <c r="A129" s="103">
        <f t="shared" si="4"/>
        <v>127</v>
      </c>
      <c r="B129" s="12" t="s">
        <v>394</v>
      </c>
      <c r="C129" s="12" t="s">
        <v>242</v>
      </c>
      <c r="D129" s="12" t="s">
        <v>79</v>
      </c>
      <c r="E129" s="13">
        <v>379773199</v>
      </c>
      <c r="F129" s="12" t="s">
        <v>878</v>
      </c>
      <c r="G129" s="12" t="s">
        <v>815</v>
      </c>
      <c r="H129" s="12" t="str">
        <f>F129&amp;"_"&amp;(G129)</f>
        <v>TB điện và các TBĐK tự động trên ô tô  2_DC3OT39</v>
      </c>
      <c r="I129" s="14">
        <f>COUNTIF($G$3:$G$524,G129)</f>
        <v>9</v>
      </c>
      <c r="J129" s="14">
        <f>COUNTIF($B$3:$B$524,B129)</f>
        <v>6</v>
      </c>
      <c r="K129" s="12">
        <v>2</v>
      </c>
      <c r="L129" s="14">
        <v>30</v>
      </c>
      <c r="M129" s="104">
        <v>345000</v>
      </c>
      <c r="N129" s="126">
        <f>K129*M129</f>
        <v>690000</v>
      </c>
      <c r="O129" s="106"/>
      <c r="P129" s="106"/>
      <c r="Q129"/>
    </row>
    <row r="130" spans="1:17" ht="26.25" customHeight="1" x14ac:dyDescent="0.25">
      <c r="A130" s="103">
        <f t="shared" si="4"/>
        <v>128</v>
      </c>
      <c r="B130" s="12" t="s">
        <v>651</v>
      </c>
      <c r="C130" s="12" t="s">
        <v>652</v>
      </c>
      <c r="D130" s="12" t="s">
        <v>79</v>
      </c>
      <c r="E130" s="51">
        <v>365382732</v>
      </c>
      <c r="F130" s="12" t="s">
        <v>878</v>
      </c>
      <c r="G130" s="14" t="s">
        <v>815</v>
      </c>
      <c r="H130" s="12" t="str">
        <f>F130&amp;"_"&amp;(G130)</f>
        <v>TB điện và các TBĐK tự động trên ô tô  2_DC3OT39</v>
      </c>
      <c r="I130" s="14">
        <f>COUNTIF($G$3:$G$524,G130)</f>
        <v>9</v>
      </c>
      <c r="J130" s="14">
        <f>COUNTIF($B$3:$B$524,B130)</f>
        <v>3</v>
      </c>
      <c r="K130" s="12">
        <v>2</v>
      </c>
      <c r="L130" s="14">
        <v>30</v>
      </c>
      <c r="M130" s="104">
        <v>429000</v>
      </c>
      <c r="N130" s="126">
        <f>K130*M130</f>
        <v>858000</v>
      </c>
      <c r="O130" s="106"/>
      <c r="P130" s="106"/>
      <c r="Q130" s="89"/>
    </row>
    <row r="131" spans="1:17" ht="26.25" customHeight="1" x14ac:dyDescent="0.25">
      <c r="A131" s="103">
        <f t="shared" si="4"/>
        <v>129</v>
      </c>
      <c r="B131" s="12" t="s">
        <v>232</v>
      </c>
      <c r="C131" s="12" t="s">
        <v>233</v>
      </c>
      <c r="D131" s="12" t="s">
        <v>79</v>
      </c>
      <c r="E131" s="51">
        <v>363866900</v>
      </c>
      <c r="F131" s="12" t="s">
        <v>878</v>
      </c>
      <c r="G131" s="14" t="s">
        <v>815</v>
      </c>
      <c r="H131" s="12" t="str">
        <f>F131&amp;"_"&amp;(G131)</f>
        <v>TB điện và các TBĐK tự động trên ô tô  2_DC3OT39</v>
      </c>
      <c r="I131" s="14">
        <f>COUNTIF($G$3:$G$524,G131)</f>
        <v>9</v>
      </c>
      <c r="J131" s="14">
        <f>COUNTIF($B$3:$B$524,B131)</f>
        <v>2</v>
      </c>
      <c r="K131" s="12">
        <v>2</v>
      </c>
      <c r="L131" s="14">
        <v>30</v>
      </c>
      <c r="M131" s="104">
        <v>429000</v>
      </c>
      <c r="N131" s="126">
        <f>K131*M131</f>
        <v>858000</v>
      </c>
      <c r="O131" s="106"/>
      <c r="P131" s="106"/>
      <c r="Q131"/>
    </row>
    <row r="132" spans="1:17" ht="26.25" customHeight="1" x14ac:dyDescent="0.25">
      <c r="A132" s="103">
        <f t="shared" si="4"/>
        <v>130</v>
      </c>
      <c r="B132" s="12" t="s">
        <v>48</v>
      </c>
      <c r="C132" s="12" t="s">
        <v>49</v>
      </c>
      <c r="D132" s="12" t="s">
        <v>19</v>
      </c>
      <c r="E132" s="51" t="s">
        <v>523</v>
      </c>
      <c r="F132" s="12" t="s">
        <v>878</v>
      </c>
      <c r="G132" s="14" t="s">
        <v>815</v>
      </c>
      <c r="H132" s="12" t="str">
        <f>F132&amp;"_"&amp;(G132)</f>
        <v>TB điện và các TBĐK tự động trên ô tô  2_DC3OT39</v>
      </c>
      <c r="I132" s="14">
        <f>COUNTIF($G$3:$G$524,G132)</f>
        <v>9</v>
      </c>
      <c r="J132" s="14">
        <f>COUNTIF($B$3:$B$524,B132)</f>
        <v>3</v>
      </c>
      <c r="K132" s="12">
        <v>2</v>
      </c>
      <c r="L132" s="14">
        <v>30</v>
      </c>
      <c r="M132" s="104">
        <v>429000</v>
      </c>
      <c r="N132" s="126">
        <f>K132*M132</f>
        <v>858000</v>
      </c>
      <c r="O132" s="106"/>
      <c r="P132" s="106"/>
      <c r="Q132"/>
    </row>
    <row r="133" spans="1:17" ht="26.25" customHeight="1" x14ac:dyDescent="0.25">
      <c r="A133" s="103">
        <f t="shared" si="4"/>
        <v>131</v>
      </c>
      <c r="B133" s="12" t="s">
        <v>694</v>
      </c>
      <c r="C133" s="12" t="s">
        <v>695</v>
      </c>
      <c r="D133" s="12" t="s">
        <v>19</v>
      </c>
      <c r="E133" s="51" t="s">
        <v>696</v>
      </c>
      <c r="F133" s="12" t="s">
        <v>878</v>
      </c>
      <c r="G133" s="12" t="s">
        <v>815</v>
      </c>
      <c r="H133" s="12" t="str">
        <f>F133&amp;"_"&amp;(G133)</f>
        <v>TB điện và các TBĐK tự động trên ô tô  2_DC3OT39</v>
      </c>
      <c r="I133" s="14">
        <f>COUNTIF($G$3:$G$524,G133)</f>
        <v>9</v>
      </c>
      <c r="J133" s="14">
        <f>COUNTIF($B$3:$B$524,B133)</f>
        <v>5</v>
      </c>
      <c r="K133" s="12">
        <v>2</v>
      </c>
      <c r="L133" s="14">
        <v>30</v>
      </c>
      <c r="M133" s="104">
        <v>429000</v>
      </c>
      <c r="N133" s="126">
        <f>K133*M133</f>
        <v>858000</v>
      </c>
      <c r="O133" s="106"/>
      <c r="P133" s="106"/>
      <c r="Q133"/>
    </row>
    <row r="134" spans="1:17" ht="26.25" customHeight="1" x14ac:dyDescent="0.25">
      <c r="A134" s="103">
        <f t="shared" si="4"/>
        <v>132</v>
      </c>
      <c r="B134" s="14" t="s">
        <v>100</v>
      </c>
      <c r="C134" s="14" t="s">
        <v>729</v>
      </c>
      <c r="D134" s="14" t="s">
        <v>730</v>
      </c>
      <c r="E134" s="14"/>
      <c r="F134" s="12" t="s">
        <v>878</v>
      </c>
      <c r="G134" s="14" t="s">
        <v>815</v>
      </c>
      <c r="H134" s="12" t="str">
        <f>F134&amp;"_"&amp;(G134)</f>
        <v>TB điện và các TBĐK tự động trên ô tô  2_DC3OT39</v>
      </c>
      <c r="I134" s="14">
        <f>COUNTIF($G$3:$G$524,G134)</f>
        <v>9</v>
      </c>
      <c r="J134" s="14">
        <f>COUNTIF($B$3:$B$524,B134)</f>
        <v>2</v>
      </c>
      <c r="K134" s="12">
        <v>2</v>
      </c>
      <c r="L134" s="14">
        <v>30</v>
      </c>
      <c r="M134" s="104">
        <v>429000</v>
      </c>
      <c r="N134" s="126">
        <f>K134*M134</f>
        <v>858000</v>
      </c>
      <c r="O134" s="114"/>
      <c r="P134" s="106"/>
      <c r="Q134"/>
    </row>
    <row r="135" spans="1:17" ht="26.25" customHeight="1" x14ac:dyDescent="0.25">
      <c r="A135" s="103">
        <f t="shared" si="4"/>
        <v>133</v>
      </c>
      <c r="B135" s="14" t="s">
        <v>38</v>
      </c>
      <c r="C135" s="14" t="s">
        <v>39</v>
      </c>
      <c r="D135" s="14" t="s">
        <v>8</v>
      </c>
      <c r="E135" s="14" t="s">
        <v>40</v>
      </c>
      <c r="F135" s="12" t="s">
        <v>878</v>
      </c>
      <c r="G135" s="14" t="s">
        <v>815</v>
      </c>
      <c r="H135" s="12" t="str">
        <f>F135&amp;"_"&amp;(G135)</f>
        <v>TB điện và các TBĐK tự động trên ô tô  2_DC3OT39</v>
      </c>
      <c r="I135" s="14">
        <f>COUNTIF($G$3:$G$524,G135)</f>
        <v>9</v>
      </c>
      <c r="J135" s="14">
        <f>COUNTIF($B$3:$B$524,B135)</f>
        <v>4</v>
      </c>
      <c r="K135" s="12">
        <v>2</v>
      </c>
      <c r="L135" s="14">
        <v>30</v>
      </c>
      <c r="M135" s="104">
        <v>429000</v>
      </c>
      <c r="N135" s="126">
        <f>K135*M135</f>
        <v>858000</v>
      </c>
      <c r="O135" s="114"/>
      <c r="P135" s="106"/>
      <c r="Q135"/>
    </row>
    <row r="136" spans="1:17" ht="26.25" customHeight="1" x14ac:dyDescent="0.25">
      <c r="A136" s="103">
        <f t="shared" si="4"/>
        <v>134</v>
      </c>
      <c r="B136" s="14" t="s">
        <v>738</v>
      </c>
      <c r="C136" s="14" t="s">
        <v>739</v>
      </c>
      <c r="D136" s="14" t="s">
        <v>12</v>
      </c>
      <c r="E136" s="14">
        <v>868539962</v>
      </c>
      <c r="F136" s="12" t="s">
        <v>878</v>
      </c>
      <c r="G136" s="14" t="s">
        <v>815</v>
      </c>
      <c r="H136" s="12" t="str">
        <f>F136&amp;"_"&amp;(G136)</f>
        <v>TB điện và các TBĐK tự động trên ô tô  2_DC3OT39</v>
      </c>
      <c r="I136" s="14">
        <f>COUNTIF($G$3:$G$524,G136)</f>
        <v>9</v>
      </c>
      <c r="J136" s="14">
        <f>COUNTIF($B$3:$B$524,B136)</f>
        <v>2</v>
      </c>
      <c r="K136" s="12">
        <v>2</v>
      </c>
      <c r="L136" s="14">
        <v>30</v>
      </c>
      <c r="M136" s="104">
        <v>429000</v>
      </c>
      <c r="N136" s="126">
        <f>K136*M136</f>
        <v>858000</v>
      </c>
      <c r="O136" s="114"/>
      <c r="P136" s="106"/>
      <c r="Q136"/>
    </row>
    <row r="137" spans="1:17" ht="26.25" customHeight="1" x14ac:dyDescent="0.25">
      <c r="A137" s="103">
        <f t="shared" si="4"/>
        <v>135</v>
      </c>
      <c r="B137" s="14" t="s">
        <v>768</v>
      </c>
      <c r="C137" s="14" t="s">
        <v>769</v>
      </c>
      <c r="D137" s="14" t="s">
        <v>36</v>
      </c>
      <c r="E137" s="14" t="s">
        <v>770</v>
      </c>
      <c r="F137" s="12" t="s">
        <v>878</v>
      </c>
      <c r="G137" s="14" t="s">
        <v>815</v>
      </c>
      <c r="H137" s="12" t="str">
        <f>F137&amp;"_"&amp;(G137)</f>
        <v>TB điện và các TBĐK tự động trên ô tô  2_DC3OT39</v>
      </c>
      <c r="I137" s="14">
        <f>COUNTIF($G$3:$G$524,G137)</f>
        <v>9</v>
      </c>
      <c r="J137" s="14">
        <f>COUNTIF($B$3:$B$524,B137)</f>
        <v>3</v>
      </c>
      <c r="K137" s="12">
        <v>2</v>
      </c>
      <c r="L137" s="14">
        <v>30</v>
      </c>
      <c r="M137" s="104">
        <v>429000</v>
      </c>
      <c r="N137" s="126">
        <f>K137*M137</f>
        <v>858000</v>
      </c>
      <c r="O137" s="114"/>
      <c r="P137" s="106"/>
      <c r="Q137"/>
    </row>
    <row r="138" spans="1:17" ht="26.25" customHeight="1" x14ac:dyDescent="0.25">
      <c r="A138" s="103">
        <f t="shared" si="4"/>
        <v>136</v>
      </c>
      <c r="B138" s="12" t="s">
        <v>531</v>
      </c>
      <c r="C138" s="12" t="s">
        <v>533</v>
      </c>
      <c r="D138" s="12" t="s">
        <v>530</v>
      </c>
      <c r="E138" s="51">
        <v>352287191</v>
      </c>
      <c r="F138" s="12" t="s">
        <v>534</v>
      </c>
      <c r="G138" s="14" t="s">
        <v>817</v>
      </c>
      <c r="H138" s="12" t="str">
        <f>F138&amp;"_"&amp;(G138)</f>
        <v>Vật lý đại cương 2_DC1CK22</v>
      </c>
      <c r="I138" s="14">
        <f>COUNTIF($G$3:$G$524,G138)</f>
        <v>10</v>
      </c>
      <c r="J138" s="14">
        <f>COUNTIF($B$3:$B$524,B138)</f>
        <v>4</v>
      </c>
      <c r="K138" s="12">
        <v>2</v>
      </c>
      <c r="L138" s="14">
        <v>30</v>
      </c>
      <c r="M138" s="104">
        <v>429000</v>
      </c>
      <c r="N138" s="126">
        <f>K138*M138</f>
        <v>858000</v>
      </c>
      <c r="O138" s="106"/>
      <c r="P138" s="106"/>
    </row>
    <row r="139" spans="1:17" s="17" customFormat="1" ht="26.25" customHeight="1" x14ac:dyDescent="0.25">
      <c r="A139" s="103">
        <f t="shared" si="4"/>
        <v>137</v>
      </c>
      <c r="B139" s="12" t="s">
        <v>662</v>
      </c>
      <c r="C139" s="12" t="s">
        <v>663</v>
      </c>
      <c r="D139" s="12" t="s">
        <v>79</v>
      </c>
      <c r="E139" s="51">
        <v>354622456</v>
      </c>
      <c r="F139" s="12" t="s">
        <v>534</v>
      </c>
      <c r="G139" s="14" t="s">
        <v>817</v>
      </c>
      <c r="H139" s="12" t="str">
        <f>F139&amp;"_"&amp;(G139)</f>
        <v>Vật lý đại cương 2_DC1CK22</v>
      </c>
      <c r="I139" s="14">
        <f>COUNTIF($G$3:$G$524,G139)</f>
        <v>10</v>
      </c>
      <c r="J139" s="14">
        <f>COUNTIF($B$3:$B$524,B139)</f>
        <v>3</v>
      </c>
      <c r="K139" s="12">
        <v>2</v>
      </c>
      <c r="L139" s="14">
        <v>30</v>
      </c>
      <c r="M139" s="104">
        <v>429000</v>
      </c>
      <c r="N139" s="126">
        <f>K139*M139</f>
        <v>858000</v>
      </c>
      <c r="O139" s="106"/>
      <c r="P139" s="106"/>
    </row>
    <row r="140" spans="1:17" s="17" customFormat="1" ht="26.25" customHeight="1" x14ac:dyDescent="0.25">
      <c r="A140" s="103">
        <f t="shared" si="4"/>
        <v>138</v>
      </c>
      <c r="B140" s="12" t="s">
        <v>110</v>
      </c>
      <c r="C140" s="12" t="s">
        <v>217</v>
      </c>
      <c r="D140" s="12" t="s">
        <v>37</v>
      </c>
      <c r="E140" s="51">
        <v>829103402</v>
      </c>
      <c r="F140" s="12" t="s">
        <v>534</v>
      </c>
      <c r="G140" s="14" t="s">
        <v>817</v>
      </c>
      <c r="H140" s="12" t="str">
        <f>F140&amp;"_"&amp;(G140)</f>
        <v>Vật lý đại cương 2_DC1CK22</v>
      </c>
      <c r="I140" s="14">
        <f>COUNTIF($G$3:$G$524,G140)</f>
        <v>10</v>
      </c>
      <c r="J140" s="14">
        <f>COUNTIF($B$3:$B$524,B140)</f>
        <v>4</v>
      </c>
      <c r="K140" s="12">
        <v>2</v>
      </c>
      <c r="L140" s="14">
        <v>30</v>
      </c>
      <c r="M140" s="104">
        <v>429000</v>
      </c>
      <c r="N140" s="126">
        <f>K140*M140</f>
        <v>858000</v>
      </c>
      <c r="O140" s="118"/>
      <c r="P140" s="106"/>
    </row>
    <row r="141" spans="1:17" s="17" customFormat="1" ht="26.25" customHeight="1" x14ac:dyDescent="0.25">
      <c r="A141" s="103">
        <f t="shared" si="4"/>
        <v>139</v>
      </c>
      <c r="B141" s="12" t="s">
        <v>178</v>
      </c>
      <c r="C141" s="12" t="s">
        <v>671</v>
      </c>
      <c r="D141" s="12" t="s">
        <v>37</v>
      </c>
      <c r="E141" s="51">
        <v>386670845</v>
      </c>
      <c r="F141" s="12" t="s">
        <v>534</v>
      </c>
      <c r="G141" s="14" t="s">
        <v>817</v>
      </c>
      <c r="H141" s="12" t="str">
        <f>F141&amp;"_"&amp;(G141)</f>
        <v>Vật lý đại cương 2_DC1CK22</v>
      </c>
      <c r="I141" s="14">
        <f>COUNTIF($G$3:$G$524,G141)</f>
        <v>10</v>
      </c>
      <c r="J141" s="14">
        <f>COUNTIF($B$3:$B$524,B141)</f>
        <v>2</v>
      </c>
      <c r="K141" s="12">
        <v>2</v>
      </c>
      <c r="L141" s="14">
        <v>30</v>
      </c>
      <c r="M141" s="104">
        <v>429000</v>
      </c>
      <c r="N141" s="126">
        <f>K141*M141</f>
        <v>858000</v>
      </c>
      <c r="O141" s="106"/>
      <c r="P141" s="106"/>
      <c r="Q141"/>
    </row>
    <row r="142" spans="1:17" ht="26.25" customHeight="1" x14ac:dyDescent="0.25">
      <c r="A142" s="103">
        <f t="shared" si="4"/>
        <v>140</v>
      </c>
      <c r="B142" s="12" t="s">
        <v>676</v>
      </c>
      <c r="C142" s="12" t="s">
        <v>677</v>
      </c>
      <c r="D142" s="12" t="s">
        <v>19</v>
      </c>
      <c r="E142" s="51" t="s">
        <v>678</v>
      </c>
      <c r="F142" s="12" t="s">
        <v>534</v>
      </c>
      <c r="G142" s="14" t="s">
        <v>817</v>
      </c>
      <c r="H142" s="12" t="str">
        <f>F142&amp;"_"&amp;(G142)</f>
        <v>Vật lý đại cương 2_DC1CK22</v>
      </c>
      <c r="I142" s="14">
        <f>COUNTIF($G$3:$G$524,G142)</f>
        <v>10</v>
      </c>
      <c r="J142" s="14">
        <f>COUNTIF($B$3:$B$524,B142)</f>
        <v>3</v>
      </c>
      <c r="K142" s="12">
        <v>2</v>
      </c>
      <c r="L142" s="14">
        <v>30</v>
      </c>
      <c r="M142" s="104">
        <v>429000</v>
      </c>
      <c r="N142" s="126">
        <f>K142*M142</f>
        <v>858000</v>
      </c>
      <c r="O142" s="106"/>
      <c r="P142" s="106"/>
      <c r="Q142"/>
    </row>
    <row r="143" spans="1:17" ht="26.25" customHeight="1" x14ac:dyDescent="0.25">
      <c r="A143" s="103">
        <f t="shared" si="4"/>
        <v>141</v>
      </c>
      <c r="B143" s="12" t="s">
        <v>690</v>
      </c>
      <c r="C143" s="12" t="s">
        <v>123</v>
      </c>
      <c r="D143" s="12" t="s">
        <v>79</v>
      </c>
      <c r="E143" s="51">
        <v>825781262</v>
      </c>
      <c r="F143" s="12" t="s">
        <v>534</v>
      </c>
      <c r="G143" s="14" t="s">
        <v>817</v>
      </c>
      <c r="H143" s="12" t="str">
        <f>F143&amp;"_"&amp;(G143)</f>
        <v>Vật lý đại cương 2_DC1CK22</v>
      </c>
      <c r="I143" s="14">
        <f>COUNTIF($G$3:$G$524,G143)</f>
        <v>10</v>
      </c>
      <c r="J143" s="14">
        <f>COUNTIF($B$3:$B$524,B143)</f>
        <v>2</v>
      </c>
      <c r="K143" s="12">
        <v>2</v>
      </c>
      <c r="L143" s="14">
        <v>30</v>
      </c>
      <c r="M143" s="104">
        <v>429000</v>
      </c>
      <c r="N143" s="126">
        <f>K143*M143</f>
        <v>858000</v>
      </c>
      <c r="O143" s="106"/>
      <c r="P143" s="106"/>
      <c r="Q143"/>
    </row>
    <row r="144" spans="1:17" ht="26.25" customHeight="1" x14ac:dyDescent="0.25">
      <c r="A144" s="103">
        <f t="shared" si="4"/>
        <v>142</v>
      </c>
      <c r="B144" s="12" t="s">
        <v>692</v>
      </c>
      <c r="C144" s="12" t="s">
        <v>693</v>
      </c>
      <c r="D144" s="12" t="s">
        <v>19</v>
      </c>
      <c r="E144" s="51" t="s">
        <v>433</v>
      </c>
      <c r="F144" s="12" t="s">
        <v>534</v>
      </c>
      <c r="G144" s="14" t="s">
        <v>817</v>
      </c>
      <c r="H144" s="12" t="str">
        <f>F144&amp;"_"&amp;(G144)</f>
        <v>Vật lý đại cương 2_DC1CK22</v>
      </c>
      <c r="I144" s="14">
        <f>COUNTIF($G$3:$G$524,G144)</f>
        <v>10</v>
      </c>
      <c r="J144" s="14">
        <f>COUNTIF($B$3:$B$524,B144)</f>
        <v>1</v>
      </c>
      <c r="K144" s="12">
        <v>2</v>
      </c>
      <c r="L144" s="14">
        <v>30</v>
      </c>
      <c r="M144" s="104">
        <v>429000</v>
      </c>
      <c r="N144" s="126">
        <f>K144*M144</f>
        <v>858000</v>
      </c>
      <c r="O144" s="106"/>
      <c r="P144" s="106"/>
      <c r="Q144"/>
    </row>
    <row r="145" spans="1:17" ht="26.25" customHeight="1" x14ac:dyDescent="0.25">
      <c r="A145" s="103">
        <f t="shared" si="4"/>
        <v>143</v>
      </c>
      <c r="B145" s="14" t="s">
        <v>716</v>
      </c>
      <c r="C145" s="14" t="s">
        <v>717</v>
      </c>
      <c r="D145" s="14" t="s">
        <v>19</v>
      </c>
      <c r="E145" s="14" t="s">
        <v>434</v>
      </c>
      <c r="F145" s="12" t="s">
        <v>534</v>
      </c>
      <c r="G145" s="14" t="s">
        <v>833</v>
      </c>
      <c r="H145" s="12" t="str">
        <f>F145&amp;"_"&amp;(G145)</f>
        <v>Vật lý đại cương 2_DC1Ck22</v>
      </c>
      <c r="I145" s="14">
        <f>COUNTIF($G$3:$G$524,G145)</f>
        <v>10</v>
      </c>
      <c r="J145" s="14">
        <f>COUNTIF($B$3:$B$524,B145)</f>
        <v>3</v>
      </c>
      <c r="K145" s="12">
        <v>2</v>
      </c>
      <c r="L145" s="14">
        <v>30</v>
      </c>
      <c r="M145" s="104">
        <v>429000</v>
      </c>
      <c r="N145" s="126">
        <f>K145*M145</f>
        <v>858000</v>
      </c>
      <c r="O145" s="114"/>
      <c r="P145" s="106"/>
      <c r="Q145"/>
    </row>
    <row r="146" spans="1:17" ht="26.25" customHeight="1" x14ac:dyDescent="0.25">
      <c r="A146" s="103">
        <f t="shared" si="4"/>
        <v>144</v>
      </c>
      <c r="B146" s="14" t="s">
        <v>108</v>
      </c>
      <c r="C146" s="14" t="s">
        <v>177</v>
      </c>
      <c r="D146" s="14" t="s">
        <v>37</v>
      </c>
      <c r="E146" s="14">
        <v>888620302</v>
      </c>
      <c r="F146" s="12" t="s">
        <v>534</v>
      </c>
      <c r="G146" s="14" t="s">
        <v>817</v>
      </c>
      <c r="H146" s="12" t="str">
        <f>F146&amp;"_"&amp;(G146)</f>
        <v>Vật lý đại cương 2_DC1CK22</v>
      </c>
      <c r="I146" s="14">
        <f>COUNTIF($G$3:$G$524,G146)</f>
        <v>10</v>
      </c>
      <c r="J146" s="14">
        <f>COUNTIF($B$3:$B$524,B146)</f>
        <v>6</v>
      </c>
      <c r="K146" s="12">
        <v>2</v>
      </c>
      <c r="L146" s="14">
        <v>30</v>
      </c>
      <c r="M146" s="104">
        <v>429000</v>
      </c>
      <c r="N146" s="126">
        <f>K146*M146</f>
        <v>858000</v>
      </c>
      <c r="O146" s="114"/>
      <c r="P146" s="106"/>
      <c r="Q146"/>
    </row>
    <row r="147" spans="1:17" ht="26.25" customHeight="1" x14ac:dyDescent="0.25">
      <c r="A147" s="103">
        <f t="shared" si="4"/>
        <v>145</v>
      </c>
      <c r="B147" s="14" t="s">
        <v>727</v>
      </c>
      <c r="C147" s="14" t="s">
        <v>871</v>
      </c>
      <c r="D147" s="14" t="s">
        <v>8</v>
      </c>
      <c r="E147" s="14" t="s">
        <v>728</v>
      </c>
      <c r="F147" s="12" t="s">
        <v>534</v>
      </c>
      <c r="G147" s="14" t="s">
        <v>817</v>
      </c>
      <c r="H147" s="12" t="str">
        <f>F147&amp;"_"&amp;(G147)</f>
        <v>Vật lý đại cương 2_DC1CK22</v>
      </c>
      <c r="I147" s="14">
        <f>COUNTIF($G$3:$G$524,G147)</f>
        <v>10</v>
      </c>
      <c r="J147" s="14">
        <f>COUNTIF($B$3:$B$524,B147)</f>
        <v>2</v>
      </c>
      <c r="K147" s="12">
        <v>2</v>
      </c>
      <c r="L147" s="14">
        <v>30</v>
      </c>
      <c r="M147" s="104">
        <v>429000</v>
      </c>
      <c r="N147" s="126">
        <f>K147*M147</f>
        <v>858000</v>
      </c>
      <c r="O147" s="114"/>
      <c r="P147" s="106"/>
      <c r="Q147"/>
    </row>
    <row r="148" spans="1:17" ht="26.25" customHeight="1" x14ac:dyDescent="0.25">
      <c r="A148" s="103">
        <f t="shared" si="4"/>
        <v>146</v>
      </c>
      <c r="B148" s="52" t="s">
        <v>762</v>
      </c>
      <c r="C148" s="52" t="s">
        <v>763</v>
      </c>
      <c r="D148" s="52" t="s">
        <v>31</v>
      </c>
      <c r="E148" s="53" t="s">
        <v>764</v>
      </c>
      <c r="F148" s="12" t="s">
        <v>338</v>
      </c>
      <c r="G148" s="29" t="s">
        <v>339</v>
      </c>
      <c r="H148" s="12" t="str">
        <f>F148&amp;"_"&amp;(G148)</f>
        <v>Toán 3_DC1CB57</v>
      </c>
      <c r="I148" s="14">
        <f>COUNTIF($G$3:$G$524,G148)</f>
        <v>11</v>
      </c>
      <c r="J148" s="52">
        <v>3</v>
      </c>
      <c r="K148" s="29">
        <v>3</v>
      </c>
      <c r="L148" s="109">
        <v>45</v>
      </c>
      <c r="M148" s="104">
        <v>429000</v>
      </c>
      <c r="N148" s="126">
        <f>K148*M148</f>
        <v>1287000</v>
      </c>
      <c r="O148" s="118"/>
      <c r="P148" s="106"/>
      <c r="Q148"/>
    </row>
    <row r="149" spans="1:17" ht="26.25" customHeight="1" x14ac:dyDescent="0.25">
      <c r="A149" s="103">
        <f t="shared" si="4"/>
        <v>147</v>
      </c>
      <c r="B149" s="12" t="s">
        <v>528</v>
      </c>
      <c r="C149" s="12" t="s">
        <v>529</v>
      </c>
      <c r="D149" s="12" t="s">
        <v>530</v>
      </c>
      <c r="E149" s="51">
        <v>336410708</v>
      </c>
      <c r="F149" s="12" t="s">
        <v>338</v>
      </c>
      <c r="G149" s="14" t="s">
        <v>339</v>
      </c>
      <c r="H149" s="12" t="str">
        <f>F149&amp;"_"&amp;(G149)</f>
        <v>Toán 3_DC1CB57</v>
      </c>
      <c r="I149" s="14">
        <f>COUNTIF($G$3:$G$524,G149)</f>
        <v>11</v>
      </c>
      <c r="J149" s="14">
        <f>COUNTIF($B$3:$B$524,B149)</f>
        <v>1</v>
      </c>
      <c r="K149" s="29">
        <v>3</v>
      </c>
      <c r="L149" s="109">
        <v>45</v>
      </c>
      <c r="M149" s="104">
        <v>429000</v>
      </c>
      <c r="N149" s="126">
        <f>K149*M149</f>
        <v>1287000</v>
      </c>
      <c r="O149" s="106"/>
      <c r="P149" s="106"/>
      <c r="Q149"/>
    </row>
    <row r="150" spans="1:17" ht="26.25" customHeight="1" x14ac:dyDescent="0.25">
      <c r="A150" s="103">
        <f t="shared" si="4"/>
        <v>148</v>
      </c>
      <c r="B150" s="12" t="s">
        <v>531</v>
      </c>
      <c r="C150" s="12" t="s">
        <v>532</v>
      </c>
      <c r="D150" s="12" t="s">
        <v>530</v>
      </c>
      <c r="E150" s="51">
        <v>352287191</v>
      </c>
      <c r="F150" s="12" t="s">
        <v>338</v>
      </c>
      <c r="G150" s="14" t="s">
        <v>339</v>
      </c>
      <c r="H150" s="12" t="str">
        <f>F150&amp;"_"&amp;(G150)</f>
        <v>Toán 3_DC1CB57</v>
      </c>
      <c r="I150" s="14">
        <f>COUNTIF($G$3:$G$524,G150)</f>
        <v>11</v>
      </c>
      <c r="J150" s="14">
        <f>COUNTIF($B$3:$B$524,B150)</f>
        <v>4</v>
      </c>
      <c r="K150" s="29">
        <v>3</v>
      </c>
      <c r="L150" s="109">
        <v>45</v>
      </c>
      <c r="M150" s="104">
        <v>429000</v>
      </c>
      <c r="N150" s="126">
        <f>K150*M150</f>
        <v>1287000</v>
      </c>
      <c r="O150" s="106"/>
      <c r="P150" s="106"/>
      <c r="Q150"/>
    </row>
    <row r="151" spans="1:17" ht="26.25" customHeight="1" x14ac:dyDescent="0.25">
      <c r="A151" s="103">
        <f t="shared" si="4"/>
        <v>149</v>
      </c>
      <c r="B151" s="12" t="s">
        <v>573</v>
      </c>
      <c r="C151" s="12" t="s">
        <v>574</v>
      </c>
      <c r="D151" s="12" t="s">
        <v>151</v>
      </c>
      <c r="E151" s="51" t="s">
        <v>575</v>
      </c>
      <c r="F151" s="12" t="s">
        <v>338</v>
      </c>
      <c r="G151" s="14" t="s">
        <v>339</v>
      </c>
      <c r="H151" s="12" t="str">
        <f>F151&amp;"_"&amp;(G151)</f>
        <v>Toán 3_DC1CB57</v>
      </c>
      <c r="I151" s="14">
        <f>COUNTIF($G$3:$G$524,G151)</f>
        <v>11</v>
      </c>
      <c r="J151" s="14">
        <f>COUNTIF($B$3:$B$524,B151)</f>
        <v>2</v>
      </c>
      <c r="K151" s="29">
        <v>3</v>
      </c>
      <c r="L151" s="109">
        <v>45</v>
      </c>
      <c r="M151" s="104">
        <v>429000</v>
      </c>
      <c r="N151" s="126">
        <f>K151*M151</f>
        <v>1287000</v>
      </c>
      <c r="O151" s="106"/>
      <c r="P151" s="106"/>
      <c r="Q151"/>
    </row>
    <row r="152" spans="1:17" ht="26.25" customHeight="1" x14ac:dyDescent="0.25">
      <c r="A152" s="103">
        <f t="shared" si="4"/>
        <v>150</v>
      </c>
      <c r="B152" s="12" t="s">
        <v>286</v>
      </c>
      <c r="C152" s="12" t="s">
        <v>287</v>
      </c>
      <c r="D152" s="12" t="s">
        <v>15</v>
      </c>
      <c r="E152" s="51"/>
      <c r="F152" s="12" t="s">
        <v>338</v>
      </c>
      <c r="G152" s="12" t="s">
        <v>339</v>
      </c>
      <c r="H152" s="12" t="str">
        <f>F152&amp;"_"&amp;(G152)</f>
        <v>Toán 3_DC1CB57</v>
      </c>
      <c r="I152" s="14">
        <f>COUNTIF($G$3:$G$524,G152)</f>
        <v>11</v>
      </c>
      <c r="J152" s="14">
        <f>COUNTIF($B$3:$B$524,B152)</f>
        <v>3</v>
      </c>
      <c r="K152" s="29">
        <v>3</v>
      </c>
      <c r="L152" s="109">
        <v>45</v>
      </c>
      <c r="M152" s="104">
        <v>429000</v>
      </c>
      <c r="N152" s="126">
        <f>K152*M152</f>
        <v>1287000</v>
      </c>
      <c r="O152" s="106"/>
      <c r="P152" s="106"/>
      <c r="Q152"/>
    </row>
    <row r="153" spans="1:17" ht="26.25" customHeight="1" x14ac:dyDescent="0.25">
      <c r="A153" s="103">
        <f t="shared" si="4"/>
        <v>151</v>
      </c>
      <c r="B153" s="12" t="s">
        <v>162</v>
      </c>
      <c r="C153" s="12" t="s">
        <v>163</v>
      </c>
      <c r="D153" s="12" t="s">
        <v>15</v>
      </c>
      <c r="E153" s="51"/>
      <c r="F153" s="12" t="s">
        <v>338</v>
      </c>
      <c r="G153" s="14" t="s">
        <v>339</v>
      </c>
      <c r="H153" s="12" t="str">
        <f>F153&amp;"_"&amp;(G153)</f>
        <v>Toán 3_DC1CB57</v>
      </c>
      <c r="I153" s="14">
        <f>COUNTIF($G$3:$G$524,G153)</f>
        <v>11</v>
      </c>
      <c r="J153" s="14">
        <f>COUNTIF($B$3:$B$524,B153)</f>
        <v>2</v>
      </c>
      <c r="K153" s="29">
        <v>3</v>
      </c>
      <c r="L153" s="109">
        <v>45</v>
      </c>
      <c r="M153" s="104">
        <v>429000</v>
      </c>
      <c r="N153" s="126">
        <f>K153*M153</f>
        <v>1287000</v>
      </c>
      <c r="O153" s="106"/>
      <c r="P153" s="106"/>
      <c r="Q153"/>
    </row>
    <row r="154" spans="1:17" ht="26.25" customHeight="1" x14ac:dyDescent="0.25">
      <c r="A154" s="103">
        <f t="shared" si="4"/>
        <v>152</v>
      </c>
      <c r="B154" s="12" t="s">
        <v>584</v>
      </c>
      <c r="C154" s="12" t="s">
        <v>585</v>
      </c>
      <c r="D154" s="12" t="s">
        <v>15</v>
      </c>
      <c r="E154" s="51"/>
      <c r="F154" s="12" t="s">
        <v>338</v>
      </c>
      <c r="G154" s="14" t="s">
        <v>339</v>
      </c>
      <c r="H154" s="12" t="str">
        <f>F154&amp;"_"&amp;(G154)</f>
        <v>Toán 3_DC1CB57</v>
      </c>
      <c r="I154" s="14">
        <f>COUNTIF($G$3:$G$524,G154)</f>
        <v>11</v>
      </c>
      <c r="J154" s="14">
        <f>COUNTIF($B$3:$B$524,B154)</f>
        <v>3</v>
      </c>
      <c r="K154" s="29">
        <v>3</v>
      </c>
      <c r="L154" s="109">
        <v>45</v>
      </c>
      <c r="M154" s="104">
        <v>345000</v>
      </c>
      <c r="N154" s="126">
        <f>K154*M154</f>
        <v>1035000</v>
      </c>
      <c r="O154" s="106"/>
      <c r="P154" s="106"/>
      <c r="Q154"/>
    </row>
    <row r="155" spans="1:17" ht="26.25" customHeight="1" x14ac:dyDescent="0.25">
      <c r="A155" s="103">
        <f t="shared" si="4"/>
        <v>153</v>
      </c>
      <c r="B155" s="12" t="s">
        <v>688</v>
      </c>
      <c r="C155" s="12" t="s">
        <v>689</v>
      </c>
      <c r="D155" s="12" t="s">
        <v>79</v>
      </c>
      <c r="E155" s="51">
        <v>354960203</v>
      </c>
      <c r="F155" s="12" t="s">
        <v>338</v>
      </c>
      <c r="G155" s="14" t="s">
        <v>339</v>
      </c>
      <c r="H155" s="12" t="str">
        <f>F155&amp;"_"&amp;(G155)</f>
        <v>Toán 3_DC1CB57</v>
      </c>
      <c r="I155" s="14">
        <f>COUNTIF($G$3:$G$524,G155)</f>
        <v>11</v>
      </c>
      <c r="J155" s="14">
        <f>COUNTIF($B$3:$B$524,B155)</f>
        <v>4</v>
      </c>
      <c r="K155" s="29">
        <v>3</v>
      </c>
      <c r="L155" s="109">
        <v>45</v>
      </c>
      <c r="M155" s="104">
        <v>429000</v>
      </c>
      <c r="N155" s="126">
        <f>K155*M155</f>
        <v>1287000</v>
      </c>
      <c r="O155" s="106"/>
      <c r="P155" s="106"/>
      <c r="Q155"/>
    </row>
    <row r="156" spans="1:17" ht="26.25" customHeight="1" x14ac:dyDescent="0.25">
      <c r="A156" s="103">
        <f t="shared" si="4"/>
        <v>154</v>
      </c>
      <c r="B156" s="14" t="s">
        <v>718</v>
      </c>
      <c r="C156" s="14" t="s">
        <v>719</v>
      </c>
      <c r="D156" s="14" t="s">
        <v>492</v>
      </c>
      <c r="E156" s="14" t="s">
        <v>720</v>
      </c>
      <c r="F156" s="12" t="s">
        <v>338</v>
      </c>
      <c r="G156" s="14" t="s">
        <v>339</v>
      </c>
      <c r="H156" s="12" t="str">
        <f>F156&amp;"_"&amp;(G156)</f>
        <v>Toán 3_DC1CB57</v>
      </c>
      <c r="I156" s="14">
        <f>COUNTIF($G$3:$G$524,G156)</f>
        <v>11</v>
      </c>
      <c r="J156" s="14">
        <f>COUNTIF($B$3:$B$524,B156)</f>
        <v>4</v>
      </c>
      <c r="K156" s="29">
        <v>3</v>
      </c>
      <c r="L156" s="109">
        <v>45</v>
      </c>
      <c r="M156" s="104">
        <v>429000</v>
      </c>
      <c r="N156" s="126">
        <f>K156*M156</f>
        <v>1287000</v>
      </c>
      <c r="O156" s="114"/>
      <c r="P156" s="106"/>
      <c r="Q156"/>
    </row>
    <row r="157" spans="1:17" ht="26.25" customHeight="1" x14ac:dyDescent="0.25">
      <c r="A157" s="103">
        <f t="shared" si="4"/>
        <v>155</v>
      </c>
      <c r="B157" s="14" t="s">
        <v>496</v>
      </c>
      <c r="C157" s="14" t="s">
        <v>497</v>
      </c>
      <c r="D157" s="14" t="s">
        <v>495</v>
      </c>
      <c r="E157" s="14" t="s">
        <v>723</v>
      </c>
      <c r="F157" s="12" t="s">
        <v>338</v>
      </c>
      <c r="G157" s="14" t="s">
        <v>339</v>
      </c>
      <c r="H157" s="12" t="str">
        <f>F157&amp;"_"&amp;(G157)</f>
        <v>Toán 3_DC1CB57</v>
      </c>
      <c r="I157" s="14">
        <f>COUNTIF($G$3:$G$524,G157)</f>
        <v>11</v>
      </c>
      <c r="J157" s="14">
        <f>COUNTIF($B$3:$B$524,B157)</f>
        <v>1</v>
      </c>
      <c r="K157" s="29">
        <v>3</v>
      </c>
      <c r="L157" s="109">
        <v>45</v>
      </c>
      <c r="M157" s="104">
        <v>429000</v>
      </c>
      <c r="N157" s="126">
        <f>K157*M157</f>
        <v>1287000</v>
      </c>
      <c r="O157" s="114"/>
      <c r="P157" s="106"/>
      <c r="Q157"/>
    </row>
    <row r="158" spans="1:17" ht="26.25" customHeight="1" x14ac:dyDescent="0.25">
      <c r="A158" s="103">
        <f t="shared" si="4"/>
        <v>156</v>
      </c>
      <c r="B158" s="14" t="s">
        <v>762</v>
      </c>
      <c r="C158" s="14" t="s">
        <v>763</v>
      </c>
      <c r="D158" s="14" t="s">
        <v>31</v>
      </c>
      <c r="E158" s="14" t="s">
        <v>764</v>
      </c>
      <c r="F158" s="12" t="s">
        <v>338</v>
      </c>
      <c r="G158" s="14" t="s">
        <v>339</v>
      </c>
      <c r="H158" s="12" t="str">
        <f>F158&amp;"_"&amp;(G158)</f>
        <v>Toán 3_DC1CB57</v>
      </c>
      <c r="I158" s="14">
        <f>COUNTIF($G$3:$G$524,G158)</f>
        <v>11</v>
      </c>
      <c r="J158" s="14">
        <f>COUNTIF($B$3:$B$524,B158)</f>
        <v>8</v>
      </c>
      <c r="K158" s="29">
        <v>3</v>
      </c>
      <c r="L158" s="109">
        <v>45</v>
      </c>
      <c r="M158" s="104">
        <v>429000</v>
      </c>
      <c r="N158" s="126">
        <f>K158*M158</f>
        <v>1287000</v>
      </c>
      <c r="O158" s="114"/>
      <c r="P158" s="106"/>
      <c r="Q158"/>
    </row>
    <row r="159" spans="1:17" ht="26.25" customHeight="1" x14ac:dyDescent="0.25">
      <c r="A159" s="103">
        <f t="shared" si="4"/>
        <v>157</v>
      </c>
      <c r="B159" s="52" t="s">
        <v>762</v>
      </c>
      <c r="C159" s="52" t="s">
        <v>763</v>
      </c>
      <c r="D159" s="52" t="s">
        <v>31</v>
      </c>
      <c r="E159" s="53" t="s">
        <v>764</v>
      </c>
      <c r="F159" s="51" t="s">
        <v>659</v>
      </c>
      <c r="G159" s="52" t="s">
        <v>816</v>
      </c>
      <c r="H159" s="12" t="str">
        <f>F159&amp;"_"&amp;(G159)</f>
        <v>Hình học họa hình_DC2CO12</v>
      </c>
      <c r="I159" s="14">
        <f>COUNTIF($G$3:$G$524,G159)</f>
        <v>11</v>
      </c>
      <c r="J159" s="52">
        <v>2</v>
      </c>
      <c r="K159" s="29">
        <v>2</v>
      </c>
      <c r="L159" s="109">
        <v>30</v>
      </c>
      <c r="M159" s="104">
        <v>429000</v>
      </c>
      <c r="N159" s="126">
        <f>K159*M159</f>
        <v>858000</v>
      </c>
      <c r="O159" s="118"/>
      <c r="P159" s="106"/>
      <c r="Q159"/>
    </row>
    <row r="160" spans="1:17" ht="26.25" customHeight="1" x14ac:dyDescent="0.25">
      <c r="A160" s="103">
        <f t="shared" si="4"/>
        <v>158</v>
      </c>
      <c r="B160" s="14" t="s">
        <v>107</v>
      </c>
      <c r="C160" s="14" t="s">
        <v>299</v>
      </c>
      <c r="D160" s="14" t="s">
        <v>8</v>
      </c>
      <c r="E160" s="14" t="s">
        <v>403</v>
      </c>
      <c r="F160" s="51" t="s">
        <v>659</v>
      </c>
      <c r="G160" s="14" t="s">
        <v>816</v>
      </c>
      <c r="H160" s="12" t="str">
        <f>F160&amp;"_"&amp;(G160)</f>
        <v>Hình học họa hình_DC2CO12</v>
      </c>
      <c r="I160" s="14">
        <f>COUNTIF($G$3:$G$524,G160)</f>
        <v>11</v>
      </c>
      <c r="J160" s="14">
        <f>COUNTIF($B$3:$B$524,B160)</f>
        <v>4</v>
      </c>
      <c r="K160" s="29">
        <v>2</v>
      </c>
      <c r="L160" s="109">
        <v>30</v>
      </c>
      <c r="M160" s="104">
        <v>429000</v>
      </c>
      <c r="N160" s="126">
        <f>K160*M160</f>
        <v>858000</v>
      </c>
      <c r="O160" s="114"/>
      <c r="P160" s="106"/>
      <c r="Q160"/>
    </row>
    <row r="161" spans="1:17" ht="26.25" customHeight="1" x14ac:dyDescent="0.25">
      <c r="A161" s="103">
        <f t="shared" si="4"/>
        <v>159</v>
      </c>
      <c r="B161" s="12" t="s">
        <v>133</v>
      </c>
      <c r="C161" s="12" t="s">
        <v>134</v>
      </c>
      <c r="D161" s="12" t="s">
        <v>79</v>
      </c>
      <c r="E161" s="13">
        <v>357042802</v>
      </c>
      <c r="F161" s="51" t="s">
        <v>659</v>
      </c>
      <c r="G161" s="14" t="s">
        <v>816</v>
      </c>
      <c r="H161" s="12" t="str">
        <f>F161&amp;"_"&amp;(G161)</f>
        <v>Hình học họa hình_DC2CO12</v>
      </c>
      <c r="I161" s="14">
        <f>COUNTIF($G$3:$G$524,G161)</f>
        <v>11</v>
      </c>
      <c r="J161" s="14">
        <f>COUNTIF($B$3:$B$524,B161)</f>
        <v>6</v>
      </c>
      <c r="K161" s="29">
        <v>2</v>
      </c>
      <c r="L161" s="109">
        <v>30</v>
      </c>
      <c r="M161" s="104">
        <v>429000</v>
      </c>
      <c r="N161" s="126">
        <f>K161*M161</f>
        <v>858000</v>
      </c>
      <c r="O161" s="106"/>
      <c r="P161" s="106"/>
      <c r="Q161"/>
    </row>
    <row r="162" spans="1:17" ht="26.25" customHeight="1" x14ac:dyDescent="0.25">
      <c r="A162" s="103">
        <f t="shared" si="4"/>
        <v>160</v>
      </c>
      <c r="B162" s="12" t="s">
        <v>393</v>
      </c>
      <c r="C162" s="12" t="s">
        <v>121</v>
      </c>
      <c r="D162" s="12" t="s">
        <v>79</v>
      </c>
      <c r="E162" s="51">
        <v>384014798</v>
      </c>
      <c r="F162" s="51" t="s">
        <v>659</v>
      </c>
      <c r="G162" s="14" t="s">
        <v>816</v>
      </c>
      <c r="H162" s="12" t="str">
        <f>F162&amp;"_"&amp;(G162)</f>
        <v>Hình học họa hình_DC2CO12</v>
      </c>
      <c r="I162" s="14">
        <f>COUNTIF($G$3:$G$524,G162)</f>
        <v>11</v>
      </c>
      <c r="J162" s="14">
        <f>COUNTIF($B$3:$B$524,B162)</f>
        <v>4</v>
      </c>
      <c r="K162" s="29">
        <v>2</v>
      </c>
      <c r="L162" s="109">
        <v>30</v>
      </c>
      <c r="M162" s="104">
        <v>429000</v>
      </c>
      <c r="N162" s="126">
        <f>K162*M162</f>
        <v>858000</v>
      </c>
      <c r="O162" s="106"/>
      <c r="P162" s="106"/>
      <c r="Q162"/>
    </row>
    <row r="163" spans="1:17" ht="26.25" customHeight="1" x14ac:dyDescent="0.25">
      <c r="A163" s="103">
        <f t="shared" si="4"/>
        <v>161</v>
      </c>
      <c r="B163" s="12" t="s">
        <v>182</v>
      </c>
      <c r="C163" s="12" t="s">
        <v>183</v>
      </c>
      <c r="D163" s="12" t="s">
        <v>37</v>
      </c>
      <c r="E163" s="51">
        <v>832834696</v>
      </c>
      <c r="F163" s="51" t="s">
        <v>659</v>
      </c>
      <c r="G163" s="14" t="s">
        <v>816</v>
      </c>
      <c r="H163" s="12" t="str">
        <f>F163&amp;"_"&amp;(G163)</f>
        <v>Hình học họa hình_DC2CO12</v>
      </c>
      <c r="I163" s="14">
        <f>COUNTIF($G$3:$G$524,G163)</f>
        <v>11</v>
      </c>
      <c r="J163" s="14">
        <f>COUNTIF($B$3:$B$524,B163)</f>
        <v>6</v>
      </c>
      <c r="K163" s="29">
        <v>2</v>
      </c>
      <c r="L163" s="109">
        <v>30</v>
      </c>
      <c r="M163" s="104">
        <v>429000</v>
      </c>
      <c r="N163" s="126">
        <f>K163*M163</f>
        <v>858000</v>
      </c>
      <c r="O163" s="106"/>
      <c r="P163" s="108"/>
      <c r="Q163"/>
    </row>
    <row r="164" spans="1:17" ht="26.25" customHeight="1" x14ac:dyDescent="0.25">
      <c r="A164" s="103">
        <f t="shared" si="4"/>
        <v>162</v>
      </c>
      <c r="B164" s="12" t="s">
        <v>481</v>
      </c>
      <c r="C164" s="12" t="s">
        <v>669</v>
      </c>
      <c r="D164" s="12" t="s">
        <v>79</v>
      </c>
      <c r="E164" s="51">
        <v>932217822</v>
      </c>
      <c r="F164" s="51" t="s">
        <v>659</v>
      </c>
      <c r="G164" s="14" t="s">
        <v>816</v>
      </c>
      <c r="H164" s="12" t="str">
        <f>F164&amp;"_"&amp;(G164)</f>
        <v>Hình học họa hình_DC2CO12</v>
      </c>
      <c r="I164" s="14">
        <f>COUNTIF($G$3:$G$524,G164)</f>
        <v>11</v>
      </c>
      <c r="J164" s="14">
        <f>COUNTIF($B$3:$B$524,B164)</f>
        <v>2</v>
      </c>
      <c r="K164" s="29">
        <v>2</v>
      </c>
      <c r="L164" s="109">
        <v>30</v>
      </c>
      <c r="M164" s="104">
        <v>429000</v>
      </c>
      <c r="N164" s="126">
        <f>K164*M164</f>
        <v>858000</v>
      </c>
      <c r="O164" s="106"/>
      <c r="P164" s="108"/>
      <c r="Q164"/>
    </row>
    <row r="165" spans="1:17" ht="26.25" customHeight="1" x14ac:dyDescent="0.25">
      <c r="A165" s="103">
        <f t="shared" si="4"/>
        <v>163</v>
      </c>
      <c r="B165" s="12" t="s">
        <v>215</v>
      </c>
      <c r="C165" s="12" t="s">
        <v>216</v>
      </c>
      <c r="D165" s="12" t="s">
        <v>37</v>
      </c>
      <c r="E165" s="51">
        <v>971996477</v>
      </c>
      <c r="F165" s="51" t="s">
        <v>659</v>
      </c>
      <c r="G165" s="14" t="s">
        <v>816</v>
      </c>
      <c r="H165" s="12" t="str">
        <f>F165&amp;"_"&amp;(G165)</f>
        <v>Hình học họa hình_DC2CO12</v>
      </c>
      <c r="I165" s="14">
        <f>COUNTIF($G$3:$G$524,G165)</f>
        <v>11</v>
      </c>
      <c r="J165" s="14">
        <f>COUNTIF($B$3:$B$524,B165)</f>
        <v>3</v>
      </c>
      <c r="K165" s="29">
        <v>2</v>
      </c>
      <c r="L165" s="109">
        <v>30</v>
      </c>
      <c r="M165" s="104">
        <v>429000</v>
      </c>
      <c r="N165" s="126">
        <f>K165*M165</f>
        <v>858000</v>
      </c>
      <c r="O165" s="106"/>
      <c r="P165" s="108"/>
      <c r="Q165"/>
    </row>
    <row r="166" spans="1:17" ht="26.25" customHeight="1" x14ac:dyDescent="0.25">
      <c r="A166" s="103">
        <f t="shared" si="4"/>
        <v>164</v>
      </c>
      <c r="B166" s="14" t="s">
        <v>108</v>
      </c>
      <c r="C166" s="14" t="s">
        <v>177</v>
      </c>
      <c r="D166" s="14" t="s">
        <v>37</v>
      </c>
      <c r="E166" s="14">
        <v>888620302</v>
      </c>
      <c r="F166" s="51" t="s">
        <v>659</v>
      </c>
      <c r="G166" s="14" t="s">
        <v>816</v>
      </c>
      <c r="H166" s="12" t="str">
        <f>F166&amp;"_"&amp;(G166)</f>
        <v>Hình học họa hình_DC2CO12</v>
      </c>
      <c r="I166" s="14">
        <f>COUNTIF($G$3:$G$524,G166)</f>
        <v>11</v>
      </c>
      <c r="J166" s="14">
        <f>COUNTIF($B$3:$B$524,B166)</f>
        <v>6</v>
      </c>
      <c r="K166" s="29">
        <v>2</v>
      </c>
      <c r="L166" s="109">
        <v>30</v>
      </c>
      <c r="M166" s="104">
        <v>429000</v>
      </c>
      <c r="N166" s="126">
        <f>K166*M166</f>
        <v>858000</v>
      </c>
      <c r="O166" s="114"/>
      <c r="P166" s="106"/>
      <c r="Q166"/>
    </row>
    <row r="167" spans="1:17" ht="26.25" customHeight="1" x14ac:dyDescent="0.25">
      <c r="A167" s="103">
        <f t="shared" si="4"/>
        <v>165</v>
      </c>
      <c r="B167" s="14" t="s">
        <v>724</v>
      </c>
      <c r="C167" s="14" t="s">
        <v>157</v>
      </c>
      <c r="D167" s="14" t="s">
        <v>33</v>
      </c>
      <c r="E167" s="14" t="s">
        <v>356</v>
      </c>
      <c r="F167" s="51" t="s">
        <v>659</v>
      </c>
      <c r="G167" s="14" t="s">
        <v>816</v>
      </c>
      <c r="H167" s="12" t="str">
        <f>F167&amp;"_"&amp;(G167)</f>
        <v>Hình học họa hình_DC2CO12</v>
      </c>
      <c r="I167" s="14">
        <f>COUNTIF($G$3:$G$524,G167)</f>
        <v>11</v>
      </c>
      <c r="J167" s="14">
        <f>COUNTIF($B$3:$B$524,B167)</f>
        <v>2</v>
      </c>
      <c r="K167" s="29">
        <v>2</v>
      </c>
      <c r="L167" s="109">
        <v>30</v>
      </c>
      <c r="M167" s="104">
        <v>429000</v>
      </c>
      <c r="N167" s="126">
        <f>K167*M167</f>
        <v>858000</v>
      </c>
      <c r="O167" s="114"/>
      <c r="P167" s="106"/>
      <c r="Q167"/>
    </row>
    <row r="168" spans="1:17" ht="26.25" customHeight="1" x14ac:dyDescent="0.25">
      <c r="A168" s="103">
        <f t="shared" si="4"/>
        <v>166</v>
      </c>
      <c r="B168" s="14" t="s">
        <v>725</v>
      </c>
      <c r="C168" s="14" t="s">
        <v>153</v>
      </c>
      <c r="D168" s="14" t="s">
        <v>33</v>
      </c>
      <c r="E168" s="115" t="s">
        <v>355</v>
      </c>
      <c r="F168" s="51" t="s">
        <v>659</v>
      </c>
      <c r="G168" s="14" t="s">
        <v>816</v>
      </c>
      <c r="H168" s="12" t="str">
        <f>F168&amp;"_"&amp;(G168)</f>
        <v>Hình học họa hình_DC2CO12</v>
      </c>
      <c r="I168" s="14">
        <f>COUNTIF($G$3:$G$524,G168)</f>
        <v>11</v>
      </c>
      <c r="J168" s="14">
        <f>COUNTIF($B$3:$B$524,B168)</f>
        <v>3</v>
      </c>
      <c r="K168" s="29">
        <v>2</v>
      </c>
      <c r="L168" s="109">
        <v>30</v>
      </c>
      <c r="M168" s="104">
        <v>429000</v>
      </c>
      <c r="N168" s="126">
        <f>K168*M168</f>
        <v>858000</v>
      </c>
      <c r="O168" s="114"/>
      <c r="P168" s="106"/>
      <c r="Q168"/>
    </row>
    <row r="169" spans="1:17" ht="26.25" customHeight="1" x14ac:dyDescent="0.25">
      <c r="A169" s="103">
        <f t="shared" si="4"/>
        <v>167</v>
      </c>
      <c r="B169" s="14" t="s">
        <v>762</v>
      </c>
      <c r="C169" s="14" t="s">
        <v>763</v>
      </c>
      <c r="D169" s="14" t="s">
        <v>31</v>
      </c>
      <c r="E169" s="14" t="s">
        <v>764</v>
      </c>
      <c r="F169" s="51" t="s">
        <v>659</v>
      </c>
      <c r="G169" s="14" t="s">
        <v>816</v>
      </c>
      <c r="H169" s="12" t="str">
        <f>F169&amp;"_"&amp;(G169)</f>
        <v>Hình học họa hình_DC2CO12</v>
      </c>
      <c r="I169" s="14">
        <f>COUNTIF($G$3:$G$524,G169)</f>
        <v>11</v>
      </c>
      <c r="J169" s="14">
        <f>COUNTIF($B$3:$B$524,B169)</f>
        <v>8</v>
      </c>
      <c r="K169" s="29">
        <v>2</v>
      </c>
      <c r="L169" s="109">
        <v>30</v>
      </c>
      <c r="M169" s="104">
        <v>429000</v>
      </c>
      <c r="N169" s="126">
        <f>K169*M169</f>
        <v>858000</v>
      </c>
      <c r="O169" s="114"/>
      <c r="P169" s="106"/>
      <c r="Q169"/>
    </row>
    <row r="170" spans="1:17" ht="26.25" customHeight="1" x14ac:dyDescent="0.25">
      <c r="A170" s="103">
        <f t="shared" si="4"/>
        <v>168</v>
      </c>
      <c r="B170" s="52" t="s">
        <v>762</v>
      </c>
      <c r="C170" s="52" t="s">
        <v>763</v>
      </c>
      <c r="D170" s="52" t="s">
        <v>31</v>
      </c>
      <c r="E170" s="53" t="s">
        <v>764</v>
      </c>
      <c r="F170" s="12" t="s">
        <v>328</v>
      </c>
      <c r="G170" s="29" t="s">
        <v>329</v>
      </c>
      <c r="H170" s="12" t="str">
        <f>F170&amp;"_"&amp;(G170)</f>
        <v>Lý thuyết ô tô_DC2OT70</v>
      </c>
      <c r="I170" s="14">
        <f>COUNTIF($G$3:$G$524,G170)</f>
        <v>12</v>
      </c>
      <c r="J170" s="52">
        <v>3</v>
      </c>
      <c r="K170" s="12">
        <v>3</v>
      </c>
      <c r="L170" s="14">
        <v>45</v>
      </c>
      <c r="M170" s="104">
        <v>429000</v>
      </c>
      <c r="N170" s="126">
        <f>K170*M170</f>
        <v>1287000</v>
      </c>
      <c r="O170" s="118"/>
      <c r="P170" s="106"/>
      <c r="Q170"/>
    </row>
    <row r="171" spans="1:17" ht="26.25" customHeight="1" x14ac:dyDescent="0.25">
      <c r="A171" s="103">
        <f t="shared" si="4"/>
        <v>169</v>
      </c>
      <c r="B171" s="12" t="s">
        <v>251</v>
      </c>
      <c r="C171" s="12" t="s">
        <v>225</v>
      </c>
      <c r="D171" s="12" t="s">
        <v>15</v>
      </c>
      <c r="E171" s="51"/>
      <c r="F171" s="12" t="s">
        <v>328</v>
      </c>
      <c r="G171" s="14" t="s">
        <v>329</v>
      </c>
      <c r="H171" s="12" t="str">
        <f>F171&amp;"_"&amp;(G171)</f>
        <v>Lý thuyết ô tô_DC2OT70</v>
      </c>
      <c r="I171" s="14">
        <f>COUNTIF($G$3:$G$524,G171)</f>
        <v>12</v>
      </c>
      <c r="J171" s="14">
        <f>COUNTIF($B$3:$B$524,B171)</f>
        <v>1</v>
      </c>
      <c r="K171" s="12">
        <v>3</v>
      </c>
      <c r="L171" s="14">
        <v>45</v>
      </c>
      <c r="M171" s="104">
        <v>429000</v>
      </c>
      <c r="N171" s="126">
        <f>K171*M171</f>
        <v>1287000</v>
      </c>
      <c r="O171" s="106"/>
      <c r="P171" s="106"/>
      <c r="Q171"/>
    </row>
    <row r="172" spans="1:17" ht="26.25" customHeight="1" x14ac:dyDescent="0.25">
      <c r="A172" s="103">
        <f t="shared" si="4"/>
        <v>170</v>
      </c>
      <c r="B172" s="12" t="s">
        <v>175</v>
      </c>
      <c r="C172" s="12" t="s">
        <v>176</v>
      </c>
      <c r="D172" s="12" t="s">
        <v>15</v>
      </c>
      <c r="E172" s="51"/>
      <c r="F172" s="12" t="s">
        <v>328</v>
      </c>
      <c r="G172" s="14" t="s">
        <v>329</v>
      </c>
      <c r="H172" s="12" t="str">
        <f>F172&amp;"_"&amp;(G172)</f>
        <v>Lý thuyết ô tô_DC2OT70</v>
      </c>
      <c r="I172" s="14">
        <f>COUNTIF($G$3:$G$524,G172)</f>
        <v>12</v>
      </c>
      <c r="J172" s="14">
        <f>COUNTIF($B$3:$B$524,B172)</f>
        <v>1</v>
      </c>
      <c r="K172" s="12">
        <v>3</v>
      </c>
      <c r="L172" s="14">
        <v>45</v>
      </c>
      <c r="M172" s="119">
        <v>429000</v>
      </c>
      <c r="N172" s="126">
        <f>K172*M172</f>
        <v>1287000</v>
      </c>
      <c r="O172" s="106"/>
      <c r="P172" s="106"/>
      <c r="Q172"/>
    </row>
    <row r="173" spans="1:17" ht="26.25" customHeight="1" x14ac:dyDescent="0.25">
      <c r="A173" s="103">
        <f t="shared" si="4"/>
        <v>171</v>
      </c>
      <c r="B173" s="12" t="s">
        <v>277</v>
      </c>
      <c r="C173" s="12" t="s">
        <v>278</v>
      </c>
      <c r="D173" s="12" t="s">
        <v>15</v>
      </c>
      <c r="E173" s="13"/>
      <c r="F173" s="12" t="s">
        <v>328</v>
      </c>
      <c r="G173" s="12" t="s">
        <v>329</v>
      </c>
      <c r="H173" s="12" t="str">
        <f>F173&amp;"_"&amp;(G173)</f>
        <v>Lý thuyết ô tô_DC2OT70</v>
      </c>
      <c r="I173" s="14">
        <f>COUNTIF($G$3:$G$524,G173)</f>
        <v>12</v>
      </c>
      <c r="J173" s="14">
        <f>COUNTIF($B$3:$B$524,B173)</f>
        <v>2</v>
      </c>
      <c r="K173" s="12">
        <v>3</v>
      </c>
      <c r="L173" s="14">
        <v>45</v>
      </c>
      <c r="M173" s="109">
        <v>429000</v>
      </c>
      <c r="N173" s="126">
        <f>K173*M173</f>
        <v>1287000</v>
      </c>
      <c r="O173" s="106"/>
      <c r="P173" s="106"/>
      <c r="Q173"/>
    </row>
    <row r="174" spans="1:17" ht="26.25" customHeight="1" x14ac:dyDescent="0.25">
      <c r="A174" s="103">
        <f t="shared" si="4"/>
        <v>172</v>
      </c>
      <c r="B174" s="12" t="s">
        <v>135</v>
      </c>
      <c r="C174" s="12" t="s">
        <v>136</v>
      </c>
      <c r="D174" s="12" t="s">
        <v>79</v>
      </c>
      <c r="E174" s="51">
        <v>964698380</v>
      </c>
      <c r="F174" s="12" t="s">
        <v>328</v>
      </c>
      <c r="G174" s="14" t="s">
        <v>329</v>
      </c>
      <c r="H174" s="12" t="str">
        <f>F174&amp;"_"&amp;(G174)</f>
        <v>Lý thuyết ô tô_DC2OT70</v>
      </c>
      <c r="I174" s="14">
        <f>COUNTIF($G$3:$G$524,G174)</f>
        <v>12</v>
      </c>
      <c r="J174" s="14">
        <f>COUNTIF($B$3:$B$524,B174)</f>
        <v>5</v>
      </c>
      <c r="K174" s="12">
        <v>3</v>
      </c>
      <c r="L174" s="14">
        <v>45</v>
      </c>
      <c r="M174" s="104">
        <v>429000</v>
      </c>
      <c r="N174" s="126">
        <f>K174*M174</f>
        <v>1287000</v>
      </c>
      <c r="O174" s="106"/>
      <c r="P174" s="106"/>
      <c r="Q174"/>
    </row>
    <row r="175" spans="1:17" ht="26.25" customHeight="1" x14ac:dyDescent="0.25">
      <c r="A175" s="103">
        <f t="shared" si="4"/>
        <v>173</v>
      </c>
      <c r="B175" s="12" t="s">
        <v>133</v>
      </c>
      <c r="C175" s="12" t="s">
        <v>134</v>
      </c>
      <c r="D175" s="12" t="s">
        <v>79</v>
      </c>
      <c r="E175" s="13">
        <v>357042802</v>
      </c>
      <c r="F175" s="12" t="s">
        <v>328</v>
      </c>
      <c r="G175" s="12" t="s">
        <v>329</v>
      </c>
      <c r="H175" s="12" t="str">
        <f>F175&amp;"_"&amp;(G175)</f>
        <v>Lý thuyết ô tô_DC2OT70</v>
      </c>
      <c r="I175" s="14">
        <f>COUNTIF($G$3:$G$524,G175)</f>
        <v>12</v>
      </c>
      <c r="J175" s="14">
        <f>COUNTIF($B$3:$B$524,B175)</f>
        <v>6</v>
      </c>
      <c r="K175" s="12">
        <v>3</v>
      </c>
      <c r="L175" s="14">
        <v>45</v>
      </c>
      <c r="M175" s="104">
        <v>429000</v>
      </c>
      <c r="N175" s="126">
        <f>K175*M175</f>
        <v>1287000</v>
      </c>
      <c r="O175" s="106"/>
      <c r="P175" s="106"/>
      <c r="Q175" s="89"/>
    </row>
    <row r="176" spans="1:17" ht="26.25" customHeight="1" x14ac:dyDescent="0.25">
      <c r="A176" s="103">
        <f t="shared" si="4"/>
        <v>174</v>
      </c>
      <c r="B176" s="12" t="s">
        <v>393</v>
      </c>
      <c r="C176" s="12" t="s">
        <v>121</v>
      </c>
      <c r="D176" s="12" t="s">
        <v>79</v>
      </c>
      <c r="E176" s="51">
        <v>384014798</v>
      </c>
      <c r="F176" s="12" t="s">
        <v>328</v>
      </c>
      <c r="G176" s="14" t="s">
        <v>329</v>
      </c>
      <c r="H176" s="12" t="str">
        <f>F176&amp;"_"&amp;(G176)</f>
        <v>Lý thuyết ô tô_DC2OT70</v>
      </c>
      <c r="I176" s="14">
        <f>COUNTIF($G$3:$G$524,G176)</f>
        <v>12</v>
      </c>
      <c r="J176" s="14">
        <f>COUNTIF($B$3:$B$524,B176)</f>
        <v>4</v>
      </c>
      <c r="K176" s="12">
        <v>3</v>
      </c>
      <c r="L176" s="14">
        <v>45</v>
      </c>
      <c r="M176" s="104">
        <v>429000</v>
      </c>
      <c r="N176" s="126">
        <f>K176*M176</f>
        <v>1287000</v>
      </c>
      <c r="O176" s="106"/>
      <c r="P176" s="106"/>
      <c r="Q176"/>
    </row>
    <row r="177" spans="1:17" ht="26.25" customHeight="1" x14ac:dyDescent="0.25">
      <c r="A177" s="103">
        <f t="shared" si="4"/>
        <v>175</v>
      </c>
      <c r="B177" s="12" t="s">
        <v>240</v>
      </c>
      <c r="C177" s="12" t="s">
        <v>241</v>
      </c>
      <c r="D177" s="12" t="s">
        <v>79</v>
      </c>
      <c r="E177" s="51">
        <v>945308298</v>
      </c>
      <c r="F177" s="12" t="s">
        <v>328</v>
      </c>
      <c r="G177" s="14" t="s">
        <v>329</v>
      </c>
      <c r="H177" s="12" t="str">
        <f>F177&amp;"_"&amp;(G177)</f>
        <v>Lý thuyết ô tô_DC2OT70</v>
      </c>
      <c r="I177" s="14">
        <f>COUNTIF($G$3:$G$524,G177)</f>
        <v>12</v>
      </c>
      <c r="J177" s="14">
        <f>COUNTIF($B$3:$B$524,B177)</f>
        <v>5</v>
      </c>
      <c r="K177" s="12">
        <v>3</v>
      </c>
      <c r="L177" s="14">
        <v>45</v>
      </c>
      <c r="M177" s="104">
        <v>429000</v>
      </c>
      <c r="N177" s="126">
        <f>K177*M177</f>
        <v>1287000</v>
      </c>
      <c r="O177" s="106"/>
      <c r="P177" s="106"/>
      <c r="Q177"/>
    </row>
    <row r="178" spans="1:17" ht="26.25" customHeight="1" x14ac:dyDescent="0.25">
      <c r="A178" s="103">
        <f t="shared" si="4"/>
        <v>176</v>
      </c>
      <c r="B178" s="12" t="s">
        <v>48</v>
      </c>
      <c r="C178" s="12" t="s">
        <v>49</v>
      </c>
      <c r="D178" s="12" t="s">
        <v>19</v>
      </c>
      <c r="E178" s="51" t="s">
        <v>523</v>
      </c>
      <c r="F178" s="12" t="s">
        <v>328</v>
      </c>
      <c r="G178" s="14" t="s">
        <v>329</v>
      </c>
      <c r="H178" s="12" t="str">
        <f>F178&amp;"_"&amp;(G178)</f>
        <v>Lý thuyết ô tô_DC2OT70</v>
      </c>
      <c r="I178" s="14">
        <f>COUNTIF($G$3:$G$524,G178)</f>
        <v>12</v>
      </c>
      <c r="J178" s="14">
        <f>COUNTIF($B$3:$B$524,B178)</f>
        <v>3</v>
      </c>
      <c r="K178" s="12">
        <v>3</v>
      </c>
      <c r="L178" s="14">
        <v>45</v>
      </c>
      <c r="M178" s="104">
        <v>429000</v>
      </c>
      <c r="N178" s="126">
        <f>K178*M178</f>
        <v>1287000</v>
      </c>
      <c r="O178" s="106"/>
      <c r="P178" s="106"/>
      <c r="Q178"/>
    </row>
    <row r="179" spans="1:17" ht="26.25" customHeight="1" x14ac:dyDescent="0.25">
      <c r="A179" s="103">
        <f t="shared" si="4"/>
        <v>177</v>
      </c>
      <c r="B179" s="12" t="s">
        <v>694</v>
      </c>
      <c r="C179" s="12" t="s">
        <v>695</v>
      </c>
      <c r="D179" s="12" t="s">
        <v>19</v>
      </c>
      <c r="E179" s="51" t="s">
        <v>696</v>
      </c>
      <c r="F179" s="12" t="s">
        <v>328</v>
      </c>
      <c r="G179" s="14" t="s">
        <v>329</v>
      </c>
      <c r="H179" s="12" t="str">
        <f>F179&amp;"_"&amp;(G179)</f>
        <v>Lý thuyết ô tô_DC2OT70</v>
      </c>
      <c r="I179" s="14">
        <f>COUNTIF($G$3:$G$524,G179)</f>
        <v>12</v>
      </c>
      <c r="J179" s="14">
        <f>COUNTIF($B$3:$B$524,B179)</f>
        <v>5</v>
      </c>
      <c r="K179" s="12">
        <v>3</v>
      </c>
      <c r="L179" s="14">
        <v>45</v>
      </c>
      <c r="M179" s="104">
        <v>429000</v>
      </c>
      <c r="N179" s="126">
        <f>K179*M179</f>
        <v>1287000</v>
      </c>
      <c r="O179" s="106"/>
      <c r="P179" s="106"/>
      <c r="Q179"/>
    </row>
    <row r="180" spans="1:17" ht="26.25" customHeight="1" x14ac:dyDescent="0.25">
      <c r="A180" s="103">
        <f t="shared" si="4"/>
        <v>178</v>
      </c>
      <c r="B180" s="14" t="s">
        <v>762</v>
      </c>
      <c r="C180" s="14" t="s">
        <v>763</v>
      </c>
      <c r="D180" s="14" t="s">
        <v>31</v>
      </c>
      <c r="E180" s="14" t="s">
        <v>764</v>
      </c>
      <c r="F180" s="12" t="s">
        <v>328</v>
      </c>
      <c r="G180" s="14" t="s">
        <v>329</v>
      </c>
      <c r="H180" s="12" t="str">
        <f>F180&amp;"_"&amp;(G180)</f>
        <v>Lý thuyết ô tô_DC2OT70</v>
      </c>
      <c r="I180" s="14">
        <f>COUNTIF($G$3:$G$524,G180)</f>
        <v>12</v>
      </c>
      <c r="J180" s="14">
        <f>COUNTIF($B$3:$B$524,B180)</f>
        <v>8</v>
      </c>
      <c r="K180" s="12">
        <v>3</v>
      </c>
      <c r="L180" s="14">
        <v>45</v>
      </c>
      <c r="M180" s="104">
        <v>429000</v>
      </c>
      <c r="N180" s="126">
        <f>K180*M180</f>
        <v>1287000</v>
      </c>
      <c r="O180" s="114"/>
      <c r="P180" s="106"/>
      <c r="Q180"/>
    </row>
    <row r="181" spans="1:17" ht="26.25" customHeight="1" x14ac:dyDescent="0.25">
      <c r="A181" s="103">
        <f t="shared" si="4"/>
        <v>179</v>
      </c>
      <c r="B181" s="14" t="s">
        <v>765</v>
      </c>
      <c r="C181" s="14" t="s">
        <v>766</v>
      </c>
      <c r="D181" s="14" t="s">
        <v>36</v>
      </c>
      <c r="E181" s="14" t="s">
        <v>767</v>
      </c>
      <c r="F181" s="12" t="s">
        <v>328</v>
      </c>
      <c r="G181" s="14" t="s">
        <v>329</v>
      </c>
      <c r="H181" s="12" t="str">
        <f>F181&amp;"_"&amp;(G181)</f>
        <v>Lý thuyết ô tô_DC2OT70</v>
      </c>
      <c r="I181" s="14">
        <f>COUNTIF($G$3:$G$524,G181)</f>
        <v>12</v>
      </c>
      <c r="J181" s="14">
        <f>COUNTIF($B$3:$B$524,B181)</f>
        <v>4</v>
      </c>
      <c r="K181" s="12">
        <v>3</v>
      </c>
      <c r="L181" s="14">
        <v>45</v>
      </c>
      <c r="M181" s="104">
        <v>429000</v>
      </c>
      <c r="N181" s="126">
        <f>K181*M181</f>
        <v>1287000</v>
      </c>
      <c r="O181" s="114"/>
      <c r="P181" s="106"/>
      <c r="Q181"/>
    </row>
    <row r="182" spans="1:17" ht="26.25" customHeight="1" x14ac:dyDescent="0.25">
      <c r="A182" s="103">
        <f t="shared" si="4"/>
        <v>180</v>
      </c>
      <c r="B182" s="12" t="s">
        <v>290</v>
      </c>
      <c r="C182" s="12" t="s">
        <v>291</v>
      </c>
      <c r="D182" s="12" t="s">
        <v>15</v>
      </c>
      <c r="E182" s="51"/>
      <c r="F182" s="12" t="s">
        <v>679</v>
      </c>
      <c r="G182" s="12" t="s">
        <v>821</v>
      </c>
      <c r="H182" s="12" t="str">
        <f>F182&amp;"_"&amp;(G182)</f>
        <v>Nguyên lý máy_DC2CK65</v>
      </c>
      <c r="I182" s="14">
        <f>COUNTIF($G$3:$G$524,G182)</f>
        <v>13</v>
      </c>
      <c r="J182" s="14">
        <f>COUNTIF($B$3:$B$524,B182)</f>
        <v>2</v>
      </c>
      <c r="K182" s="14">
        <v>2</v>
      </c>
      <c r="L182" s="104">
        <v>30</v>
      </c>
      <c r="M182" s="104">
        <v>429000</v>
      </c>
      <c r="N182" s="126">
        <f>K182*M182</f>
        <v>858000</v>
      </c>
      <c r="O182" s="106"/>
      <c r="P182" s="106"/>
      <c r="Q182"/>
    </row>
    <row r="183" spans="1:17" ht="26.25" customHeight="1" x14ac:dyDescent="0.25">
      <c r="A183" s="103">
        <f t="shared" si="4"/>
        <v>181</v>
      </c>
      <c r="B183" s="12" t="s">
        <v>272</v>
      </c>
      <c r="C183" s="12" t="s">
        <v>111</v>
      </c>
      <c r="D183" s="12" t="s">
        <v>15</v>
      </c>
      <c r="E183" s="51"/>
      <c r="F183" s="12" t="s">
        <v>679</v>
      </c>
      <c r="G183" s="12" t="s">
        <v>821</v>
      </c>
      <c r="H183" s="12" t="str">
        <f>F183&amp;"_"&amp;(G183)</f>
        <v>Nguyên lý máy_DC2CK65</v>
      </c>
      <c r="I183" s="14">
        <f>COUNTIF($G$3:$G$524,G183)</f>
        <v>13</v>
      </c>
      <c r="J183" s="14">
        <f>COUNTIF($B$3:$B$524,B183)</f>
        <v>1</v>
      </c>
      <c r="K183" s="14">
        <v>2</v>
      </c>
      <c r="L183" s="104">
        <v>30</v>
      </c>
      <c r="M183" s="104">
        <v>429000</v>
      </c>
      <c r="N183" s="126">
        <f>K183*M183</f>
        <v>858000</v>
      </c>
      <c r="O183" s="106"/>
      <c r="P183" s="106"/>
      <c r="Q183"/>
    </row>
    <row r="184" spans="1:17" ht="26.25" customHeight="1" x14ac:dyDescent="0.25">
      <c r="A184" s="103">
        <f t="shared" si="4"/>
        <v>182</v>
      </c>
      <c r="B184" s="12" t="s">
        <v>139</v>
      </c>
      <c r="C184" s="12" t="s">
        <v>140</v>
      </c>
      <c r="D184" s="12" t="s">
        <v>15</v>
      </c>
      <c r="E184" s="51"/>
      <c r="F184" s="12" t="s">
        <v>679</v>
      </c>
      <c r="G184" s="14" t="s">
        <v>821</v>
      </c>
      <c r="H184" s="12" t="str">
        <f>F184&amp;"_"&amp;(G184)</f>
        <v>Nguyên lý máy_DC2CK65</v>
      </c>
      <c r="I184" s="14">
        <f>COUNTIF($G$3:$G$524,G184)</f>
        <v>13</v>
      </c>
      <c r="J184" s="14">
        <f>COUNTIF($B$3:$B$524,B184)</f>
        <v>3</v>
      </c>
      <c r="K184" s="14">
        <v>2</v>
      </c>
      <c r="L184" s="104">
        <v>30</v>
      </c>
      <c r="M184" s="104">
        <v>429000</v>
      </c>
      <c r="N184" s="126">
        <f>K184*M184</f>
        <v>858000</v>
      </c>
      <c r="O184" s="106"/>
      <c r="P184" s="106"/>
      <c r="Q184"/>
    </row>
    <row r="185" spans="1:17" ht="26.25" customHeight="1" x14ac:dyDescent="0.25">
      <c r="A185" s="103">
        <f t="shared" si="4"/>
        <v>183</v>
      </c>
      <c r="B185" s="12" t="s">
        <v>173</v>
      </c>
      <c r="C185" s="12" t="s">
        <v>174</v>
      </c>
      <c r="D185" s="12" t="s">
        <v>15</v>
      </c>
      <c r="E185" s="51"/>
      <c r="F185" s="12" t="s">
        <v>679</v>
      </c>
      <c r="G185" s="14" t="s">
        <v>821</v>
      </c>
      <c r="H185" s="12" t="str">
        <f>F185&amp;"_"&amp;(G185)</f>
        <v>Nguyên lý máy_DC2CK65</v>
      </c>
      <c r="I185" s="14">
        <f>COUNTIF($G$3:$G$524,G185)</f>
        <v>13</v>
      </c>
      <c r="J185" s="14">
        <f>COUNTIF($B$3:$B$524,B185)</f>
        <v>3</v>
      </c>
      <c r="K185" s="14">
        <v>2</v>
      </c>
      <c r="L185" s="104">
        <v>30</v>
      </c>
      <c r="M185" s="104">
        <v>429000</v>
      </c>
      <c r="N185" s="126">
        <f>K185*M185</f>
        <v>858000</v>
      </c>
      <c r="O185" s="106"/>
      <c r="P185" s="106"/>
      <c r="Q185"/>
    </row>
    <row r="186" spans="1:17" ht="26.25" customHeight="1" x14ac:dyDescent="0.25">
      <c r="A186" s="103">
        <f t="shared" si="4"/>
        <v>184</v>
      </c>
      <c r="B186" s="12" t="s">
        <v>578</v>
      </c>
      <c r="C186" s="12" t="s">
        <v>579</v>
      </c>
      <c r="D186" s="12" t="s">
        <v>15</v>
      </c>
      <c r="E186" s="51"/>
      <c r="F186" s="12" t="s">
        <v>679</v>
      </c>
      <c r="G186" s="14" t="s">
        <v>821</v>
      </c>
      <c r="H186" s="12" t="str">
        <f>F186&amp;"_"&amp;(G186)</f>
        <v>Nguyên lý máy_DC2CK65</v>
      </c>
      <c r="I186" s="14">
        <f>COUNTIF($G$3:$G$524,G186)</f>
        <v>13</v>
      </c>
      <c r="J186" s="14">
        <f>COUNTIF($B$3:$B$524,B186)</f>
        <v>2</v>
      </c>
      <c r="K186" s="14">
        <v>2</v>
      </c>
      <c r="L186" s="104">
        <v>30</v>
      </c>
      <c r="M186" s="104">
        <v>429000</v>
      </c>
      <c r="N186" s="126">
        <f>K186*M186</f>
        <v>858000</v>
      </c>
      <c r="O186" s="106"/>
      <c r="P186" s="106"/>
      <c r="Q186"/>
    </row>
    <row r="187" spans="1:17" ht="26.25" customHeight="1" x14ac:dyDescent="0.25">
      <c r="A187" s="103">
        <f t="shared" si="4"/>
        <v>185</v>
      </c>
      <c r="B187" s="12" t="s">
        <v>172</v>
      </c>
      <c r="C187" s="12" t="s">
        <v>6</v>
      </c>
      <c r="D187" s="12" t="s">
        <v>15</v>
      </c>
      <c r="E187" s="51"/>
      <c r="F187" s="12" t="s">
        <v>679</v>
      </c>
      <c r="G187" s="14" t="s">
        <v>821</v>
      </c>
      <c r="H187" s="12" t="str">
        <f>F187&amp;"_"&amp;(G187)</f>
        <v>Nguyên lý máy_DC2CK65</v>
      </c>
      <c r="I187" s="14">
        <f>COUNTIF($G$3:$G$524,G187)</f>
        <v>13</v>
      </c>
      <c r="J187" s="14">
        <f>COUNTIF($B$3:$B$524,B187)</f>
        <v>3</v>
      </c>
      <c r="K187" s="14">
        <v>2</v>
      </c>
      <c r="L187" s="104">
        <v>30</v>
      </c>
      <c r="M187" s="104">
        <v>429000</v>
      </c>
      <c r="N187" s="126">
        <f>K187*M187</f>
        <v>858000</v>
      </c>
      <c r="O187" s="106"/>
      <c r="P187" s="106"/>
      <c r="Q187"/>
    </row>
    <row r="188" spans="1:17" ht="26.25" customHeight="1" x14ac:dyDescent="0.25">
      <c r="A188" s="103">
        <f t="shared" si="4"/>
        <v>186</v>
      </c>
      <c r="B188" s="12" t="s">
        <v>277</v>
      </c>
      <c r="C188" s="12" t="s">
        <v>278</v>
      </c>
      <c r="D188" s="12" t="s">
        <v>15</v>
      </c>
      <c r="E188" s="51"/>
      <c r="F188" s="12" t="s">
        <v>679</v>
      </c>
      <c r="G188" s="14" t="s">
        <v>821</v>
      </c>
      <c r="H188" s="12" t="str">
        <f>F188&amp;"_"&amp;(G188)</f>
        <v>Nguyên lý máy_DC2CK65</v>
      </c>
      <c r="I188" s="14">
        <f>COUNTIF($G$3:$G$524,G188)</f>
        <v>13</v>
      </c>
      <c r="J188" s="14">
        <f>COUNTIF($B$3:$B$524,B188)</f>
        <v>2</v>
      </c>
      <c r="K188" s="14">
        <v>2</v>
      </c>
      <c r="L188" s="104">
        <v>30</v>
      </c>
      <c r="M188" s="109">
        <v>429000</v>
      </c>
      <c r="N188" s="126">
        <f>K188*M188</f>
        <v>858000</v>
      </c>
      <c r="O188" s="106"/>
      <c r="P188" s="106"/>
      <c r="Q188"/>
    </row>
    <row r="189" spans="1:17" ht="26.25" customHeight="1" x14ac:dyDescent="0.25">
      <c r="A189" s="103">
        <f t="shared" si="4"/>
        <v>187</v>
      </c>
      <c r="B189" s="12" t="s">
        <v>279</v>
      </c>
      <c r="C189" s="12" t="s">
        <v>280</v>
      </c>
      <c r="D189" s="12" t="s">
        <v>15</v>
      </c>
      <c r="E189" s="13"/>
      <c r="F189" s="12" t="s">
        <v>679</v>
      </c>
      <c r="G189" s="12" t="s">
        <v>821</v>
      </c>
      <c r="H189" s="12" t="str">
        <f>F189&amp;"_"&amp;(G189)</f>
        <v>Nguyên lý máy_DC2CK65</v>
      </c>
      <c r="I189" s="14">
        <f>COUNTIF($G$3:$G$524,G189)</f>
        <v>13</v>
      </c>
      <c r="J189" s="14">
        <f>COUNTIF($B$3:$B$524,B189)</f>
        <v>3</v>
      </c>
      <c r="K189" s="14">
        <v>2</v>
      </c>
      <c r="L189" s="104">
        <v>30</v>
      </c>
      <c r="M189" s="104">
        <v>429000</v>
      </c>
      <c r="N189" s="126">
        <f>K189*M189</f>
        <v>858000</v>
      </c>
      <c r="O189" s="106"/>
      <c r="P189" s="106"/>
      <c r="Q189"/>
    </row>
    <row r="190" spans="1:17" ht="26.25" customHeight="1" x14ac:dyDescent="0.25">
      <c r="A190" s="103">
        <f t="shared" si="4"/>
        <v>188</v>
      </c>
      <c r="B190" s="12" t="s">
        <v>580</v>
      </c>
      <c r="C190" s="12" t="s">
        <v>581</v>
      </c>
      <c r="D190" s="12" t="s">
        <v>15</v>
      </c>
      <c r="E190" s="13"/>
      <c r="F190" s="12" t="s">
        <v>679</v>
      </c>
      <c r="G190" s="14" t="s">
        <v>821</v>
      </c>
      <c r="H190" s="12" t="str">
        <f>F190&amp;"_"&amp;(G190)</f>
        <v>Nguyên lý máy_DC2CK65</v>
      </c>
      <c r="I190" s="14">
        <f>COUNTIF($G$3:$G$524,G190)</f>
        <v>13</v>
      </c>
      <c r="J190" s="14">
        <f>COUNTIF($B$3:$B$524,B190)</f>
        <v>3</v>
      </c>
      <c r="K190" s="14">
        <v>2</v>
      </c>
      <c r="L190" s="104">
        <v>30</v>
      </c>
      <c r="M190" s="104">
        <v>429000</v>
      </c>
      <c r="N190" s="126">
        <f>K190*M190</f>
        <v>858000</v>
      </c>
      <c r="O190" s="106"/>
      <c r="P190" s="106"/>
      <c r="Q190"/>
    </row>
    <row r="191" spans="1:17" ht="26.25" customHeight="1" x14ac:dyDescent="0.25">
      <c r="A191" s="103">
        <f t="shared" ref="A191:A254" si="5">A190+1</f>
        <v>189</v>
      </c>
      <c r="B191" s="12" t="s">
        <v>143</v>
      </c>
      <c r="C191" s="12" t="s">
        <v>144</v>
      </c>
      <c r="D191" s="12" t="s">
        <v>15</v>
      </c>
      <c r="E191" s="13"/>
      <c r="F191" s="12" t="s">
        <v>679</v>
      </c>
      <c r="G191" s="12" t="s">
        <v>821</v>
      </c>
      <c r="H191" s="12" t="str">
        <f>F191&amp;"_"&amp;(G191)</f>
        <v>Nguyên lý máy_DC2CK65</v>
      </c>
      <c r="I191" s="14">
        <f>COUNTIF($G$3:$G$524,G191)</f>
        <v>13</v>
      </c>
      <c r="J191" s="14">
        <f>COUNTIF($B$3:$B$524,B191)</f>
        <v>1</v>
      </c>
      <c r="K191" s="14">
        <v>2</v>
      </c>
      <c r="L191" s="104">
        <v>30</v>
      </c>
      <c r="M191" s="104">
        <v>429000</v>
      </c>
      <c r="N191" s="126">
        <f>K191*M191</f>
        <v>858000</v>
      </c>
      <c r="O191" s="106"/>
      <c r="P191" s="106"/>
      <c r="Q191"/>
    </row>
    <row r="192" spans="1:17" ht="26.25" customHeight="1" x14ac:dyDescent="0.25">
      <c r="A192" s="103">
        <f t="shared" si="5"/>
        <v>190</v>
      </c>
      <c r="B192" s="12" t="s">
        <v>283</v>
      </c>
      <c r="C192" s="12" t="s">
        <v>284</v>
      </c>
      <c r="D192" s="12" t="s">
        <v>15</v>
      </c>
      <c r="E192" s="13"/>
      <c r="F192" s="12" t="s">
        <v>679</v>
      </c>
      <c r="G192" s="12" t="s">
        <v>821</v>
      </c>
      <c r="H192" s="12" t="str">
        <f>F192&amp;"_"&amp;(G192)</f>
        <v>Nguyên lý máy_DC2CK65</v>
      </c>
      <c r="I192" s="14">
        <f>COUNTIF($G$3:$G$524,G192)</f>
        <v>13</v>
      </c>
      <c r="J192" s="14">
        <f>COUNTIF($B$3:$B$524,B192)</f>
        <v>3</v>
      </c>
      <c r="K192" s="14">
        <v>2</v>
      </c>
      <c r="L192" s="104">
        <v>30</v>
      </c>
      <c r="M192" s="104">
        <v>345000</v>
      </c>
      <c r="N192" s="126">
        <f>K192*M192</f>
        <v>690000</v>
      </c>
      <c r="O192" s="106"/>
      <c r="P192" s="106"/>
      <c r="Q192"/>
    </row>
    <row r="193" spans="1:17" ht="26.25" customHeight="1" x14ac:dyDescent="0.25">
      <c r="A193" s="103">
        <f t="shared" si="5"/>
        <v>191</v>
      </c>
      <c r="B193" s="12" t="s">
        <v>676</v>
      </c>
      <c r="C193" s="12" t="s">
        <v>677</v>
      </c>
      <c r="D193" s="12" t="s">
        <v>19</v>
      </c>
      <c r="E193" s="51" t="s">
        <v>678</v>
      </c>
      <c r="F193" s="12" t="s">
        <v>679</v>
      </c>
      <c r="G193" s="14" t="s">
        <v>821</v>
      </c>
      <c r="H193" s="12" t="str">
        <f>F193&amp;"_"&amp;(G193)</f>
        <v>Nguyên lý máy_DC2CK65</v>
      </c>
      <c r="I193" s="14">
        <f>COUNTIF($G$3:$G$524,G193)</f>
        <v>13</v>
      </c>
      <c r="J193" s="14">
        <f>COUNTIF($B$3:$B$524,B193)</f>
        <v>3</v>
      </c>
      <c r="K193" s="14">
        <v>2</v>
      </c>
      <c r="L193" s="104">
        <v>30</v>
      </c>
      <c r="M193" s="104">
        <v>429000</v>
      </c>
      <c r="N193" s="126">
        <f>K193*M193</f>
        <v>858000</v>
      </c>
      <c r="O193" s="106"/>
      <c r="P193" s="106"/>
      <c r="Q193"/>
    </row>
    <row r="194" spans="1:17" ht="26.25" customHeight="1" x14ac:dyDescent="0.25">
      <c r="A194" s="103">
        <f t="shared" si="5"/>
        <v>192</v>
      </c>
      <c r="B194" s="14" t="s">
        <v>724</v>
      </c>
      <c r="C194" s="14" t="s">
        <v>157</v>
      </c>
      <c r="D194" s="14" t="s">
        <v>33</v>
      </c>
      <c r="E194" s="14" t="s">
        <v>356</v>
      </c>
      <c r="F194" s="12" t="s">
        <v>679</v>
      </c>
      <c r="G194" s="14" t="s">
        <v>821</v>
      </c>
      <c r="H194" s="12" t="str">
        <f>F194&amp;"_"&amp;(G194)</f>
        <v>Nguyên lý máy_DC2CK65</v>
      </c>
      <c r="I194" s="14">
        <f>COUNTIF($G$3:$G$524,G194)</f>
        <v>13</v>
      </c>
      <c r="J194" s="14">
        <f>COUNTIF($B$3:$B$524,B194)</f>
        <v>2</v>
      </c>
      <c r="K194" s="14">
        <v>2</v>
      </c>
      <c r="L194" s="104">
        <v>30</v>
      </c>
      <c r="M194" s="104">
        <v>429000</v>
      </c>
      <c r="N194" s="126">
        <f>K194*M194</f>
        <v>858000</v>
      </c>
      <c r="O194" s="114"/>
      <c r="P194" s="106"/>
      <c r="Q194"/>
    </row>
    <row r="195" spans="1:17" ht="26.25" customHeight="1" x14ac:dyDescent="0.25">
      <c r="A195" s="103">
        <f t="shared" si="5"/>
        <v>193</v>
      </c>
      <c r="B195" s="12" t="s">
        <v>394</v>
      </c>
      <c r="C195" s="12" t="s">
        <v>242</v>
      </c>
      <c r="D195" s="12" t="s">
        <v>79</v>
      </c>
      <c r="E195" s="13">
        <v>379773199</v>
      </c>
      <c r="F195" s="12" t="s">
        <v>319</v>
      </c>
      <c r="G195" s="12" t="s">
        <v>320</v>
      </c>
      <c r="H195" s="12" t="str">
        <f>F195&amp;"_"&amp;(G195)</f>
        <v>Công nghệ kim loại_DC2CK33</v>
      </c>
      <c r="I195" s="14">
        <f>COUNTIF($G$3:$G$524,G195)</f>
        <v>14</v>
      </c>
      <c r="J195" s="14">
        <f>COUNTIF($B$3:$B$524,B195)</f>
        <v>6</v>
      </c>
      <c r="K195" s="14">
        <v>2</v>
      </c>
      <c r="L195" s="104">
        <v>30</v>
      </c>
      <c r="M195" s="104">
        <v>345000</v>
      </c>
      <c r="N195" s="126">
        <f>K195*M195</f>
        <v>690000</v>
      </c>
      <c r="O195" s="106"/>
      <c r="P195" s="106"/>
      <c r="Q195"/>
    </row>
    <row r="196" spans="1:17" ht="26.25" customHeight="1" x14ac:dyDescent="0.25">
      <c r="A196" s="103">
        <f t="shared" si="5"/>
        <v>194</v>
      </c>
      <c r="B196" s="12" t="s">
        <v>115</v>
      </c>
      <c r="C196" s="12" t="s">
        <v>116</v>
      </c>
      <c r="D196" s="12" t="s">
        <v>37</v>
      </c>
      <c r="E196" s="51">
        <v>845150902</v>
      </c>
      <c r="F196" s="12" t="s">
        <v>319</v>
      </c>
      <c r="G196" s="14" t="s">
        <v>320</v>
      </c>
      <c r="H196" s="12" t="str">
        <f>F196&amp;"_"&amp;(G196)</f>
        <v>Công nghệ kim loại_DC2CK33</v>
      </c>
      <c r="I196" s="14">
        <f>COUNTIF($G$3:$G$524,G196)</f>
        <v>14</v>
      </c>
      <c r="J196" s="14">
        <f>COUNTIF($B$3:$B$524,B196)</f>
        <v>1</v>
      </c>
      <c r="K196" s="14">
        <v>2</v>
      </c>
      <c r="L196" s="104">
        <v>30</v>
      </c>
      <c r="M196" s="104">
        <v>429000</v>
      </c>
      <c r="N196" s="126">
        <f>K196*M196</f>
        <v>858000</v>
      </c>
      <c r="O196" s="106"/>
      <c r="P196" s="106"/>
      <c r="Q196"/>
    </row>
    <row r="197" spans="1:17" ht="26.25" customHeight="1" x14ac:dyDescent="0.25">
      <c r="A197" s="103">
        <f t="shared" si="5"/>
        <v>195</v>
      </c>
      <c r="B197" s="12" t="s">
        <v>635</v>
      </c>
      <c r="C197" s="12" t="s">
        <v>636</v>
      </c>
      <c r="D197" s="12" t="s">
        <v>79</v>
      </c>
      <c r="E197" s="51">
        <v>981575368</v>
      </c>
      <c r="F197" s="12" t="s">
        <v>319</v>
      </c>
      <c r="G197" s="14" t="s">
        <v>320</v>
      </c>
      <c r="H197" s="12" t="str">
        <f>F197&amp;"_"&amp;(G197)</f>
        <v>Công nghệ kim loại_DC2CK33</v>
      </c>
      <c r="I197" s="14">
        <f>COUNTIF($G$3:$G$524,G197)</f>
        <v>14</v>
      </c>
      <c r="J197" s="14">
        <f>COUNTIF($B$3:$B$524,B197)</f>
        <v>3</v>
      </c>
      <c r="K197" s="14">
        <v>2</v>
      </c>
      <c r="L197" s="104">
        <v>30</v>
      </c>
      <c r="M197" s="104">
        <v>429000</v>
      </c>
      <c r="N197" s="126">
        <f>K197*M197</f>
        <v>858000</v>
      </c>
      <c r="O197" s="106"/>
      <c r="P197" s="106"/>
      <c r="Q197"/>
    </row>
    <row r="198" spans="1:17" ht="26.25" customHeight="1" x14ac:dyDescent="0.25">
      <c r="A198" s="103">
        <f t="shared" si="5"/>
        <v>196</v>
      </c>
      <c r="B198" s="12" t="s">
        <v>657</v>
      </c>
      <c r="C198" s="12" t="s">
        <v>658</v>
      </c>
      <c r="D198" s="12" t="s">
        <v>79</v>
      </c>
      <c r="E198" s="51">
        <v>967995729</v>
      </c>
      <c r="F198" s="12" t="s">
        <v>319</v>
      </c>
      <c r="G198" s="14" t="s">
        <v>320</v>
      </c>
      <c r="H198" s="12" t="str">
        <f>F198&amp;"_"&amp;(G198)</f>
        <v>Công nghệ kim loại_DC2CK33</v>
      </c>
      <c r="I198" s="14">
        <f>COUNTIF($G$3:$G$524,G198)</f>
        <v>14</v>
      </c>
      <c r="J198" s="14">
        <f>COUNTIF($B$3:$B$524,B198)</f>
        <v>3</v>
      </c>
      <c r="K198" s="14">
        <v>2</v>
      </c>
      <c r="L198" s="104">
        <v>30</v>
      </c>
      <c r="M198" s="104">
        <v>429000</v>
      </c>
      <c r="N198" s="126">
        <f>K198*M198</f>
        <v>858000</v>
      </c>
      <c r="O198" s="106"/>
      <c r="P198" s="106"/>
      <c r="Q198"/>
    </row>
    <row r="199" spans="1:17" ht="26.25" customHeight="1" x14ac:dyDescent="0.25">
      <c r="A199" s="103">
        <f t="shared" si="5"/>
        <v>197</v>
      </c>
      <c r="B199" s="12" t="s">
        <v>188</v>
      </c>
      <c r="C199" s="12" t="s">
        <v>189</v>
      </c>
      <c r="D199" s="12" t="s">
        <v>37</v>
      </c>
      <c r="E199" s="51">
        <v>962692907</v>
      </c>
      <c r="F199" s="12" t="s">
        <v>319</v>
      </c>
      <c r="G199" s="14" t="s">
        <v>320</v>
      </c>
      <c r="H199" s="12" t="str">
        <f>F199&amp;"_"&amp;(G199)</f>
        <v>Công nghệ kim loại_DC2CK33</v>
      </c>
      <c r="I199" s="14">
        <f>COUNTIF($G$3:$G$524,G199)</f>
        <v>14</v>
      </c>
      <c r="J199" s="14">
        <f>COUNTIF($B$3:$B$524,B199)</f>
        <v>1</v>
      </c>
      <c r="K199" s="14">
        <v>2</v>
      </c>
      <c r="L199" s="104">
        <v>30</v>
      </c>
      <c r="M199" s="104">
        <v>429000</v>
      </c>
      <c r="N199" s="126">
        <f>K199*M199</f>
        <v>858000</v>
      </c>
      <c r="O199" s="106"/>
      <c r="P199" s="106"/>
      <c r="Q199"/>
    </row>
    <row r="200" spans="1:17" ht="26.25" customHeight="1" x14ac:dyDescent="0.25">
      <c r="A200" s="103">
        <f t="shared" si="5"/>
        <v>198</v>
      </c>
      <c r="B200" s="12" t="s">
        <v>662</v>
      </c>
      <c r="C200" s="12" t="s">
        <v>663</v>
      </c>
      <c r="D200" s="12" t="s">
        <v>79</v>
      </c>
      <c r="E200" s="51">
        <v>354622456</v>
      </c>
      <c r="F200" s="12" t="s">
        <v>319</v>
      </c>
      <c r="G200" s="14" t="s">
        <v>320</v>
      </c>
      <c r="H200" s="12" t="str">
        <f>F200&amp;"_"&amp;(G200)</f>
        <v>Công nghệ kim loại_DC2CK33</v>
      </c>
      <c r="I200" s="14">
        <f>COUNTIF($G$3:$G$524,G200)</f>
        <v>14</v>
      </c>
      <c r="J200" s="14">
        <f>COUNTIF($B$3:$B$524,B200)</f>
        <v>3</v>
      </c>
      <c r="K200" s="14">
        <v>2</v>
      </c>
      <c r="L200" s="104">
        <v>30</v>
      </c>
      <c r="M200" s="104">
        <v>429000</v>
      </c>
      <c r="N200" s="126">
        <f>K200*M200</f>
        <v>858000</v>
      </c>
      <c r="O200" s="106"/>
      <c r="P200" s="106"/>
      <c r="Q200"/>
    </row>
    <row r="201" spans="1:17" ht="26.25" customHeight="1" x14ac:dyDescent="0.25">
      <c r="A201" s="103">
        <f t="shared" si="5"/>
        <v>199</v>
      </c>
      <c r="B201" s="12" t="s">
        <v>665</v>
      </c>
      <c r="C201" s="12" t="s">
        <v>666</v>
      </c>
      <c r="D201" s="12" t="s">
        <v>79</v>
      </c>
      <c r="E201" s="51">
        <v>962013266</v>
      </c>
      <c r="F201" s="12" t="s">
        <v>319</v>
      </c>
      <c r="G201" s="14" t="s">
        <v>320</v>
      </c>
      <c r="H201" s="12" t="str">
        <f>F201&amp;"_"&amp;(G201)</f>
        <v>Công nghệ kim loại_DC2CK33</v>
      </c>
      <c r="I201" s="14">
        <f>COUNTIF($G$3:$G$524,G201)</f>
        <v>14</v>
      </c>
      <c r="J201" s="14">
        <f>COUNTIF($B$3:$B$524,B201)</f>
        <v>3</v>
      </c>
      <c r="K201" s="14">
        <v>2</v>
      </c>
      <c r="L201" s="104">
        <v>30</v>
      </c>
      <c r="M201" s="104">
        <v>429000</v>
      </c>
      <c r="N201" s="126">
        <f>K201*M201</f>
        <v>858000</v>
      </c>
      <c r="O201" s="106"/>
      <c r="P201" s="106"/>
      <c r="Q201"/>
    </row>
    <row r="202" spans="1:17" ht="26.25" customHeight="1" x14ac:dyDescent="0.25">
      <c r="A202" s="103">
        <f t="shared" si="5"/>
        <v>200</v>
      </c>
      <c r="B202" s="12" t="s">
        <v>178</v>
      </c>
      <c r="C202" s="12" t="s">
        <v>671</v>
      </c>
      <c r="D202" s="12" t="s">
        <v>37</v>
      </c>
      <c r="E202" s="51">
        <v>386670845</v>
      </c>
      <c r="F202" s="12" t="s">
        <v>319</v>
      </c>
      <c r="G202" s="14" t="s">
        <v>320</v>
      </c>
      <c r="H202" s="12" t="str">
        <f>F202&amp;"_"&amp;(G202)</f>
        <v>Công nghệ kim loại_DC2CK33</v>
      </c>
      <c r="I202" s="14">
        <f>COUNTIF($G$3:$G$524,G202)</f>
        <v>14</v>
      </c>
      <c r="J202" s="14">
        <f>COUNTIF($B$3:$B$524,B202)</f>
        <v>2</v>
      </c>
      <c r="K202" s="14">
        <v>2</v>
      </c>
      <c r="L202" s="104">
        <v>30</v>
      </c>
      <c r="M202" s="104">
        <v>429000</v>
      </c>
      <c r="N202" s="126">
        <f>K202*M202</f>
        <v>858000</v>
      </c>
      <c r="O202" s="106"/>
      <c r="P202" s="106"/>
      <c r="Q202"/>
    </row>
    <row r="203" spans="1:17" ht="26.25" customHeight="1" x14ac:dyDescent="0.25">
      <c r="A203" s="103">
        <f t="shared" si="5"/>
        <v>201</v>
      </c>
      <c r="B203" s="12" t="s">
        <v>672</v>
      </c>
      <c r="C203" s="12" t="s">
        <v>673</v>
      </c>
      <c r="D203" s="12" t="s">
        <v>79</v>
      </c>
      <c r="E203" s="51">
        <v>985984030</v>
      </c>
      <c r="F203" s="12" t="s">
        <v>319</v>
      </c>
      <c r="G203" s="14" t="s">
        <v>320</v>
      </c>
      <c r="H203" s="12" t="str">
        <f>F203&amp;"_"&amp;(G203)</f>
        <v>Công nghệ kim loại_DC2CK33</v>
      </c>
      <c r="I203" s="14">
        <f>COUNTIF($G$3:$G$524,G203)</f>
        <v>14</v>
      </c>
      <c r="J203" s="14">
        <f>COUNTIF($B$3:$B$524,B203)</f>
        <v>3</v>
      </c>
      <c r="K203" s="14">
        <v>2</v>
      </c>
      <c r="L203" s="104">
        <v>30</v>
      </c>
      <c r="M203" s="104">
        <v>429000</v>
      </c>
      <c r="N203" s="126">
        <f>K203*M203</f>
        <v>858000</v>
      </c>
      <c r="O203" s="106"/>
      <c r="P203" s="106"/>
      <c r="Q203"/>
    </row>
    <row r="204" spans="1:17" ht="26.25" customHeight="1" x14ac:dyDescent="0.25">
      <c r="A204" s="103">
        <f t="shared" si="5"/>
        <v>202</v>
      </c>
      <c r="B204" s="12" t="s">
        <v>170</v>
      </c>
      <c r="C204" s="12" t="s">
        <v>675</v>
      </c>
      <c r="D204" s="12" t="s">
        <v>37</v>
      </c>
      <c r="E204" s="51">
        <v>386789615</v>
      </c>
      <c r="F204" s="12" t="s">
        <v>319</v>
      </c>
      <c r="G204" s="14" t="s">
        <v>320</v>
      </c>
      <c r="H204" s="12" t="str">
        <f>F204&amp;"_"&amp;(G204)</f>
        <v>Công nghệ kim loại_DC2CK33</v>
      </c>
      <c r="I204" s="14">
        <f>COUNTIF($G$3:$G$524,G204)</f>
        <v>14</v>
      </c>
      <c r="J204" s="14">
        <f>COUNTIF($B$3:$B$524,B204)</f>
        <v>3</v>
      </c>
      <c r="K204" s="14">
        <v>2</v>
      </c>
      <c r="L204" s="104">
        <v>30</v>
      </c>
      <c r="M204" s="104">
        <v>429000</v>
      </c>
      <c r="N204" s="126">
        <f>K204*M204</f>
        <v>858000</v>
      </c>
      <c r="O204" s="106"/>
      <c r="P204" s="106"/>
      <c r="Q204"/>
    </row>
    <row r="205" spans="1:17" ht="26.25" customHeight="1" x14ac:dyDescent="0.25">
      <c r="A205" s="103">
        <f t="shared" si="5"/>
        <v>203</v>
      </c>
      <c r="B205" s="12" t="s">
        <v>681</v>
      </c>
      <c r="C205" s="12" t="s">
        <v>233</v>
      </c>
      <c r="D205" s="12" t="s">
        <v>79</v>
      </c>
      <c r="E205" s="51">
        <v>564667117</v>
      </c>
      <c r="F205" s="12" t="s">
        <v>319</v>
      </c>
      <c r="G205" s="14" t="s">
        <v>320</v>
      </c>
      <c r="H205" s="12" t="str">
        <f>F205&amp;"_"&amp;(G205)</f>
        <v>Công nghệ kim loại_DC2CK33</v>
      </c>
      <c r="I205" s="14">
        <f>COUNTIF($G$3:$G$524,G205)</f>
        <v>14</v>
      </c>
      <c r="J205" s="14">
        <f>COUNTIF($B$3:$B$524,B205)</f>
        <v>6</v>
      </c>
      <c r="K205" s="14">
        <v>2</v>
      </c>
      <c r="L205" s="104">
        <v>30</v>
      </c>
      <c r="M205" s="104">
        <v>429000</v>
      </c>
      <c r="N205" s="126">
        <f>K205*M205</f>
        <v>858000</v>
      </c>
      <c r="O205" s="106"/>
      <c r="P205" s="106"/>
      <c r="Q205"/>
    </row>
    <row r="206" spans="1:17" ht="26.25" customHeight="1" x14ac:dyDescent="0.25">
      <c r="A206" s="103">
        <f t="shared" si="5"/>
        <v>204</v>
      </c>
      <c r="B206" s="12" t="s">
        <v>119</v>
      </c>
      <c r="C206" s="12" t="s">
        <v>120</v>
      </c>
      <c r="D206" s="12" t="s">
        <v>79</v>
      </c>
      <c r="E206" s="13">
        <v>345399688</v>
      </c>
      <c r="F206" s="12" t="s">
        <v>319</v>
      </c>
      <c r="G206" s="12" t="s">
        <v>320</v>
      </c>
      <c r="H206" s="12" t="str">
        <f>F206&amp;"_"&amp;(G206)</f>
        <v>Công nghệ kim loại_DC2CK33</v>
      </c>
      <c r="I206" s="14">
        <f>COUNTIF($G$3:$G$524,G206)</f>
        <v>14</v>
      </c>
      <c r="J206" s="14">
        <f>COUNTIF($B$3:$B$524,B206)</f>
        <v>6</v>
      </c>
      <c r="K206" s="14">
        <v>2</v>
      </c>
      <c r="L206" s="104">
        <v>30</v>
      </c>
      <c r="M206" s="104">
        <v>429000</v>
      </c>
      <c r="N206" s="126">
        <f>K206*M206</f>
        <v>858000</v>
      </c>
      <c r="O206" s="106"/>
      <c r="P206" s="106"/>
      <c r="Q206"/>
    </row>
    <row r="207" spans="1:17" ht="26.25" customHeight="1" x14ac:dyDescent="0.25">
      <c r="A207" s="103">
        <f t="shared" si="5"/>
        <v>205</v>
      </c>
      <c r="B207" s="12" t="s">
        <v>690</v>
      </c>
      <c r="C207" s="12" t="s">
        <v>123</v>
      </c>
      <c r="D207" s="12" t="s">
        <v>79</v>
      </c>
      <c r="E207" s="13">
        <v>825781262</v>
      </c>
      <c r="F207" s="12" t="s">
        <v>319</v>
      </c>
      <c r="G207" s="12" t="s">
        <v>320</v>
      </c>
      <c r="H207" s="12" t="str">
        <f>F207&amp;"_"&amp;(G207)</f>
        <v>Công nghệ kim loại_DC2CK33</v>
      </c>
      <c r="I207" s="14">
        <f>COUNTIF($G$3:$G$524,G207)</f>
        <v>14</v>
      </c>
      <c r="J207" s="14">
        <f>COUNTIF($B$3:$B$524,B207)</f>
        <v>2</v>
      </c>
      <c r="K207" s="14">
        <v>2</v>
      </c>
      <c r="L207" s="104">
        <v>30</v>
      </c>
      <c r="M207" s="104">
        <v>429000</v>
      </c>
      <c r="N207" s="126">
        <f>K207*M207</f>
        <v>858000</v>
      </c>
      <c r="O207" s="106"/>
      <c r="P207" s="106"/>
      <c r="Q207"/>
    </row>
    <row r="208" spans="1:17" ht="26.25" customHeight="1" x14ac:dyDescent="0.25">
      <c r="A208" s="103">
        <f t="shared" si="5"/>
        <v>206</v>
      </c>
      <c r="B208" s="14" t="s">
        <v>768</v>
      </c>
      <c r="C208" s="14" t="s">
        <v>769</v>
      </c>
      <c r="D208" s="14" t="s">
        <v>36</v>
      </c>
      <c r="E208" s="14" t="s">
        <v>770</v>
      </c>
      <c r="F208" s="12" t="s">
        <v>319</v>
      </c>
      <c r="G208" s="14" t="s">
        <v>320</v>
      </c>
      <c r="H208" s="12" t="str">
        <f>F208&amp;"_"&amp;(G208)</f>
        <v>Công nghệ kim loại_DC2CK33</v>
      </c>
      <c r="I208" s="14">
        <f>COUNTIF($G$3:$G$524,G208)</f>
        <v>14</v>
      </c>
      <c r="J208" s="14">
        <f>COUNTIF($B$3:$B$524,B208)</f>
        <v>3</v>
      </c>
      <c r="K208" s="14">
        <v>2</v>
      </c>
      <c r="L208" s="104">
        <v>30</v>
      </c>
      <c r="M208" s="104">
        <v>429000</v>
      </c>
      <c r="N208" s="126">
        <f>K208*M208</f>
        <v>858000</v>
      </c>
      <c r="O208" s="114"/>
      <c r="P208" s="106"/>
      <c r="Q208"/>
    </row>
    <row r="209" spans="1:17" ht="26.25" customHeight="1" x14ac:dyDescent="0.25">
      <c r="A209" s="103">
        <f t="shared" si="5"/>
        <v>207</v>
      </c>
      <c r="B209" s="12" t="s">
        <v>619</v>
      </c>
      <c r="C209" s="12" t="s">
        <v>620</v>
      </c>
      <c r="D209" s="12" t="s">
        <v>621</v>
      </c>
      <c r="E209" s="51" t="s">
        <v>622</v>
      </c>
      <c r="F209" s="12" t="s">
        <v>505</v>
      </c>
      <c r="G209" s="12" t="s">
        <v>322</v>
      </c>
      <c r="H209" s="12" t="str">
        <f>F209&amp;"_"&amp;(G209)</f>
        <v>Điền Kinh_DC1TD21</v>
      </c>
      <c r="I209" s="14">
        <f>COUNTIF($G$3:$G$524,G209)</f>
        <v>15</v>
      </c>
      <c r="J209" s="14">
        <f>COUNTIF($B$3:$B$524,B209)</f>
        <v>2</v>
      </c>
      <c r="K209" s="12">
        <v>2</v>
      </c>
      <c r="L209" s="14">
        <v>60</v>
      </c>
      <c r="M209" s="104">
        <v>429000</v>
      </c>
      <c r="N209" s="126">
        <f>K209*M209</f>
        <v>858000</v>
      </c>
      <c r="O209" s="106"/>
      <c r="P209" s="106"/>
      <c r="Q209"/>
    </row>
    <row r="210" spans="1:17" ht="26.25" customHeight="1" x14ac:dyDescent="0.25">
      <c r="A210" s="103">
        <f t="shared" si="5"/>
        <v>208</v>
      </c>
      <c r="B210" s="12" t="s">
        <v>527</v>
      </c>
      <c r="C210" s="12" t="s">
        <v>193</v>
      </c>
      <c r="D210" s="12" t="s">
        <v>79</v>
      </c>
      <c r="E210" s="13">
        <v>987674824</v>
      </c>
      <c r="F210" s="12" t="s">
        <v>505</v>
      </c>
      <c r="G210" s="12" t="s">
        <v>322</v>
      </c>
      <c r="H210" s="12" t="str">
        <f>F210&amp;"_"&amp;(G210)</f>
        <v>Điền Kinh_DC1TD21</v>
      </c>
      <c r="I210" s="14">
        <f>COUNTIF($G$3:$G$524,G210)</f>
        <v>15</v>
      </c>
      <c r="J210" s="14">
        <f>COUNTIF($B$3:$B$524,B210)</f>
        <v>2</v>
      </c>
      <c r="K210" s="12">
        <v>2</v>
      </c>
      <c r="L210" s="14">
        <v>60</v>
      </c>
      <c r="M210" s="104">
        <v>429000</v>
      </c>
      <c r="N210" s="126">
        <f>K210*M210</f>
        <v>858000</v>
      </c>
      <c r="O210" s="106"/>
      <c r="P210" s="106"/>
      <c r="Q210"/>
    </row>
    <row r="211" spans="1:17" ht="26.25" customHeight="1" x14ac:dyDescent="0.25">
      <c r="A211" s="103">
        <f t="shared" si="5"/>
        <v>209</v>
      </c>
      <c r="B211" s="12" t="s">
        <v>619</v>
      </c>
      <c r="C211" s="12" t="s">
        <v>620</v>
      </c>
      <c r="D211" s="12" t="s">
        <v>621</v>
      </c>
      <c r="E211" s="51" t="s">
        <v>622</v>
      </c>
      <c r="F211" s="12" t="s">
        <v>505</v>
      </c>
      <c r="G211" s="12" t="s">
        <v>322</v>
      </c>
      <c r="H211" s="12" t="str">
        <f>F211&amp;"_"&amp;(G211)</f>
        <v>Điền Kinh_DC1TD21</v>
      </c>
      <c r="I211" s="14">
        <f>COUNTIF($G$3:$G$524,G211)</f>
        <v>15</v>
      </c>
      <c r="J211" s="14">
        <f>COUNTIF($B$3:$B$524,B211)</f>
        <v>2</v>
      </c>
      <c r="K211" s="12">
        <v>2</v>
      </c>
      <c r="L211" s="14">
        <v>60</v>
      </c>
      <c r="M211" s="104">
        <v>429000</v>
      </c>
      <c r="N211" s="126">
        <f>K211*M211</f>
        <v>858000</v>
      </c>
      <c r="O211" s="106"/>
      <c r="P211" s="106"/>
      <c r="Q211"/>
    </row>
    <row r="212" spans="1:17" ht="26.25" customHeight="1" x14ac:dyDescent="0.25">
      <c r="A212" s="103">
        <f t="shared" si="5"/>
        <v>210</v>
      </c>
      <c r="B212" s="12" t="s">
        <v>623</v>
      </c>
      <c r="C212" s="12" t="s">
        <v>624</v>
      </c>
      <c r="D212" s="12" t="s">
        <v>621</v>
      </c>
      <c r="E212" s="51" t="s">
        <v>625</v>
      </c>
      <c r="F212" s="12" t="s">
        <v>505</v>
      </c>
      <c r="G212" s="12" t="s">
        <v>322</v>
      </c>
      <c r="H212" s="12" t="str">
        <f>F212&amp;"_"&amp;(G212)</f>
        <v>Điền Kinh_DC1TD21</v>
      </c>
      <c r="I212" s="14">
        <f>COUNTIF($G$3:$G$524,G212)</f>
        <v>15</v>
      </c>
      <c r="J212" s="14">
        <f>COUNTIF($B$3:$B$524,B212)</f>
        <v>1</v>
      </c>
      <c r="K212" s="12">
        <v>2</v>
      </c>
      <c r="L212" s="14">
        <v>60</v>
      </c>
      <c r="M212" s="104">
        <v>429000</v>
      </c>
      <c r="N212" s="126">
        <f>K212*M212</f>
        <v>858000</v>
      </c>
      <c r="O212" s="106"/>
      <c r="P212" s="106"/>
      <c r="Q212"/>
    </row>
    <row r="213" spans="1:17" ht="26.25" customHeight="1" x14ac:dyDescent="0.25">
      <c r="A213" s="103">
        <f t="shared" si="5"/>
        <v>211</v>
      </c>
      <c r="B213" s="12" t="s">
        <v>626</v>
      </c>
      <c r="C213" s="12" t="s">
        <v>627</v>
      </c>
      <c r="D213" s="12" t="s">
        <v>621</v>
      </c>
      <c r="E213" s="51" t="s">
        <v>628</v>
      </c>
      <c r="F213" s="12" t="s">
        <v>505</v>
      </c>
      <c r="G213" s="12" t="s">
        <v>322</v>
      </c>
      <c r="H213" s="12" t="str">
        <f>F213&amp;"_"&amp;(G213)</f>
        <v>Điền Kinh_DC1TD21</v>
      </c>
      <c r="I213" s="14">
        <f>COUNTIF($G$3:$G$524,G213)</f>
        <v>15</v>
      </c>
      <c r="J213" s="14">
        <f>COUNTIF($B$3:$B$524,B213)</f>
        <v>1</v>
      </c>
      <c r="K213" s="12">
        <v>2</v>
      </c>
      <c r="L213" s="14">
        <v>60</v>
      </c>
      <c r="M213" s="104">
        <v>429000</v>
      </c>
      <c r="N213" s="126">
        <f>K213*M213</f>
        <v>858000</v>
      </c>
      <c r="O213" s="106"/>
      <c r="P213" s="106"/>
      <c r="Q213"/>
    </row>
    <row r="214" spans="1:17" ht="26.25" customHeight="1" x14ac:dyDescent="0.25">
      <c r="A214" s="103">
        <f t="shared" si="5"/>
        <v>212</v>
      </c>
      <c r="B214" s="12" t="s">
        <v>629</v>
      </c>
      <c r="C214" s="12" t="s">
        <v>630</v>
      </c>
      <c r="D214" s="12" t="s">
        <v>476</v>
      </c>
      <c r="E214" s="51" t="s">
        <v>631</v>
      </c>
      <c r="F214" s="12" t="s">
        <v>505</v>
      </c>
      <c r="G214" s="12" t="s">
        <v>322</v>
      </c>
      <c r="H214" s="12" t="str">
        <f>F214&amp;"_"&amp;(G214)</f>
        <v>Điền Kinh_DC1TD21</v>
      </c>
      <c r="I214" s="14">
        <f>COUNTIF($G$3:$G$524,G214)</f>
        <v>15</v>
      </c>
      <c r="J214" s="14">
        <f>COUNTIF($B$3:$B$524,B214)</f>
        <v>1</v>
      </c>
      <c r="K214" s="12">
        <v>2</v>
      </c>
      <c r="L214" s="14">
        <v>60</v>
      </c>
      <c r="M214" s="104">
        <v>429000</v>
      </c>
      <c r="N214" s="126">
        <f>K214*M214</f>
        <v>858000</v>
      </c>
      <c r="O214" s="106"/>
      <c r="P214" s="106"/>
      <c r="Q214"/>
    </row>
    <row r="215" spans="1:17" ht="26.25" customHeight="1" x14ac:dyDescent="0.25">
      <c r="A215" s="103">
        <f t="shared" si="5"/>
        <v>213</v>
      </c>
      <c r="B215" s="12" t="s">
        <v>204</v>
      </c>
      <c r="C215" s="12" t="s">
        <v>205</v>
      </c>
      <c r="D215" s="12" t="s">
        <v>37</v>
      </c>
      <c r="E215" s="13">
        <v>969136128</v>
      </c>
      <c r="F215" s="12" t="s">
        <v>505</v>
      </c>
      <c r="G215" s="12" t="s">
        <v>322</v>
      </c>
      <c r="H215" s="12" t="str">
        <f>F215&amp;"_"&amp;(G215)</f>
        <v>Điền Kinh_DC1TD21</v>
      </c>
      <c r="I215" s="14">
        <f>COUNTIF($G$3:$G$524,G215)</f>
        <v>15</v>
      </c>
      <c r="J215" s="14">
        <f>COUNTIF($B$3:$B$524,B215)</f>
        <v>5</v>
      </c>
      <c r="K215" s="12">
        <v>2</v>
      </c>
      <c r="L215" s="14">
        <v>60</v>
      </c>
      <c r="M215" s="104">
        <v>429000</v>
      </c>
      <c r="N215" s="126">
        <f>K215*M215</f>
        <v>858000</v>
      </c>
      <c r="O215" s="106"/>
      <c r="P215" s="106"/>
      <c r="Q215"/>
    </row>
    <row r="216" spans="1:17" ht="26.25" customHeight="1" x14ac:dyDescent="0.25">
      <c r="A216" s="103">
        <f t="shared" si="5"/>
        <v>214</v>
      </c>
      <c r="B216" s="12" t="s">
        <v>112</v>
      </c>
      <c r="C216" s="12" t="s">
        <v>113</v>
      </c>
      <c r="D216" s="12" t="s">
        <v>19</v>
      </c>
      <c r="E216" s="51" t="s">
        <v>440</v>
      </c>
      <c r="F216" s="12" t="s">
        <v>505</v>
      </c>
      <c r="G216" s="120" t="s">
        <v>322</v>
      </c>
      <c r="H216" s="12" t="str">
        <f>F216&amp;"_"&amp;(G216)</f>
        <v>Điền Kinh_DC1TD21</v>
      </c>
      <c r="I216" s="14">
        <f>COUNTIF($G$3:$G$524,G216)</f>
        <v>15</v>
      </c>
      <c r="J216" s="14">
        <f>COUNTIF($B$3:$B$524,B216)</f>
        <v>4</v>
      </c>
      <c r="K216" s="12">
        <v>2</v>
      </c>
      <c r="L216" s="14">
        <v>60</v>
      </c>
      <c r="M216" s="104">
        <v>429000</v>
      </c>
      <c r="N216" s="126">
        <f>K216*M216</f>
        <v>858000</v>
      </c>
      <c r="O216" s="106"/>
      <c r="P216" s="106"/>
      <c r="Q216"/>
    </row>
    <row r="217" spans="1:17" ht="26.25" customHeight="1" x14ac:dyDescent="0.25">
      <c r="A217" s="103">
        <f t="shared" si="5"/>
        <v>215</v>
      </c>
      <c r="B217" s="12" t="s">
        <v>262</v>
      </c>
      <c r="C217" s="12" t="s">
        <v>263</v>
      </c>
      <c r="D217" s="12" t="s">
        <v>79</v>
      </c>
      <c r="E217" s="51">
        <v>986853017</v>
      </c>
      <c r="F217" s="12" t="s">
        <v>505</v>
      </c>
      <c r="G217" s="14" t="s">
        <v>322</v>
      </c>
      <c r="H217" s="12" t="str">
        <f>F217&amp;"_"&amp;(G217)</f>
        <v>Điền Kinh_DC1TD21</v>
      </c>
      <c r="I217" s="14">
        <f>COUNTIF($G$3:$G$524,G217)</f>
        <v>15</v>
      </c>
      <c r="J217" s="14">
        <f>COUNTIF($B$3:$B$524,B217)</f>
        <v>5</v>
      </c>
      <c r="K217" s="12">
        <v>2</v>
      </c>
      <c r="L217" s="14">
        <v>60</v>
      </c>
      <c r="M217" s="104">
        <v>429000</v>
      </c>
      <c r="N217" s="126">
        <f>K217*M217</f>
        <v>858000</v>
      </c>
      <c r="O217" s="106"/>
      <c r="P217" s="106"/>
      <c r="Q217" s="88"/>
    </row>
    <row r="218" spans="1:17" ht="26.25" customHeight="1" x14ac:dyDescent="0.25">
      <c r="A218" s="103">
        <f t="shared" si="5"/>
        <v>216</v>
      </c>
      <c r="B218" s="12" t="s">
        <v>270</v>
      </c>
      <c r="C218" s="12" t="s">
        <v>271</v>
      </c>
      <c r="D218" s="12" t="s">
        <v>79</v>
      </c>
      <c r="E218" s="51">
        <v>398379295</v>
      </c>
      <c r="F218" s="12" t="s">
        <v>505</v>
      </c>
      <c r="G218" s="14" t="s">
        <v>322</v>
      </c>
      <c r="H218" s="12" t="str">
        <f>F218&amp;"_"&amp;(G218)</f>
        <v>Điền Kinh_DC1TD21</v>
      </c>
      <c r="I218" s="14">
        <f>COUNTIF($G$3:$G$524,G218)</f>
        <v>15</v>
      </c>
      <c r="J218" s="14">
        <f>COUNTIF($B$3:$B$524,B218)</f>
        <v>2</v>
      </c>
      <c r="K218" s="12">
        <v>2</v>
      </c>
      <c r="L218" s="14">
        <v>60</v>
      </c>
      <c r="M218" s="104">
        <v>429000</v>
      </c>
      <c r="N218" s="126">
        <f>K218*M218</f>
        <v>858000</v>
      </c>
      <c r="O218" s="106"/>
      <c r="P218" s="106"/>
      <c r="Q218"/>
    </row>
    <row r="219" spans="1:17" ht="26.25" customHeight="1" x14ac:dyDescent="0.25">
      <c r="A219" s="103">
        <f t="shared" si="5"/>
        <v>217</v>
      </c>
      <c r="B219" s="14" t="s">
        <v>238</v>
      </c>
      <c r="C219" s="14" t="s">
        <v>239</v>
      </c>
      <c r="D219" s="14" t="s">
        <v>79</v>
      </c>
      <c r="E219" s="14">
        <v>862186232</v>
      </c>
      <c r="F219" s="12" t="s">
        <v>505</v>
      </c>
      <c r="G219" s="14" t="s">
        <v>322</v>
      </c>
      <c r="H219" s="12" t="str">
        <f>F219&amp;"_"&amp;(G219)</f>
        <v>Điền Kinh_DC1TD21</v>
      </c>
      <c r="I219" s="14">
        <f>COUNTIF($G$3:$G$524,G219)</f>
        <v>15</v>
      </c>
      <c r="J219" s="14">
        <f>COUNTIF($B$3:$B$524,B219)</f>
        <v>2</v>
      </c>
      <c r="K219" s="12">
        <v>2</v>
      </c>
      <c r="L219" s="14">
        <v>60</v>
      </c>
      <c r="M219" s="104">
        <v>429000</v>
      </c>
      <c r="N219" s="126">
        <f>K219*M219</f>
        <v>858000</v>
      </c>
      <c r="O219" s="114"/>
      <c r="P219" s="106"/>
      <c r="Q219"/>
    </row>
    <row r="220" spans="1:17" ht="26.25" customHeight="1" x14ac:dyDescent="0.25">
      <c r="A220" s="103">
        <f t="shared" si="5"/>
        <v>218</v>
      </c>
      <c r="B220" s="14" t="s">
        <v>108</v>
      </c>
      <c r="C220" s="14" t="s">
        <v>177</v>
      </c>
      <c r="D220" s="14" t="s">
        <v>37</v>
      </c>
      <c r="E220" s="14">
        <v>888620302</v>
      </c>
      <c r="F220" s="12" t="s">
        <v>505</v>
      </c>
      <c r="G220" s="14" t="s">
        <v>322</v>
      </c>
      <c r="H220" s="12" t="str">
        <f>F220&amp;"_"&amp;(G220)</f>
        <v>Điền Kinh_DC1TD21</v>
      </c>
      <c r="I220" s="14">
        <f>COUNTIF($G$3:$G$524,G220)</f>
        <v>15</v>
      </c>
      <c r="J220" s="14">
        <f>COUNTIF($B$3:$B$524,B220)</f>
        <v>6</v>
      </c>
      <c r="K220" s="12">
        <v>2</v>
      </c>
      <c r="L220" s="14">
        <v>60</v>
      </c>
      <c r="M220" s="104">
        <v>429000</v>
      </c>
      <c r="N220" s="126">
        <f>K220*M220</f>
        <v>858000</v>
      </c>
      <c r="O220" s="114"/>
      <c r="P220" s="106"/>
      <c r="Q220"/>
    </row>
    <row r="221" spans="1:17" ht="26.25" customHeight="1" x14ac:dyDescent="0.25">
      <c r="A221" s="103">
        <f t="shared" si="5"/>
        <v>219</v>
      </c>
      <c r="B221" s="14" t="s">
        <v>725</v>
      </c>
      <c r="C221" s="14" t="s">
        <v>153</v>
      </c>
      <c r="D221" s="14" t="s">
        <v>33</v>
      </c>
      <c r="E221" s="14" t="s">
        <v>355</v>
      </c>
      <c r="F221" s="12" t="s">
        <v>505</v>
      </c>
      <c r="G221" s="14" t="s">
        <v>322</v>
      </c>
      <c r="H221" s="12" t="str">
        <f>F221&amp;"_"&amp;(G221)</f>
        <v>Điền Kinh_DC1TD21</v>
      </c>
      <c r="I221" s="14">
        <f>COUNTIF($G$3:$G$524,G221)</f>
        <v>15</v>
      </c>
      <c r="J221" s="14">
        <f>COUNTIF($B$3:$B$524,B221)</f>
        <v>3</v>
      </c>
      <c r="K221" s="12">
        <v>2</v>
      </c>
      <c r="L221" s="14">
        <v>60</v>
      </c>
      <c r="M221" s="104">
        <v>429000</v>
      </c>
      <c r="N221" s="126">
        <f>K221*M221</f>
        <v>858000</v>
      </c>
      <c r="O221" s="114"/>
      <c r="P221" s="29"/>
      <c r="Q221" s="28"/>
    </row>
    <row r="222" spans="1:17" s="28" customFormat="1" ht="26.25" customHeight="1" x14ac:dyDescent="0.25">
      <c r="A222" s="103">
        <f t="shared" si="5"/>
        <v>220</v>
      </c>
      <c r="B222" s="14" t="s">
        <v>771</v>
      </c>
      <c r="C222" s="14" t="s">
        <v>494</v>
      </c>
      <c r="D222" s="14" t="s">
        <v>772</v>
      </c>
      <c r="E222" s="14" t="s">
        <v>773</v>
      </c>
      <c r="F222" s="12" t="s">
        <v>505</v>
      </c>
      <c r="G222" s="14" t="s">
        <v>322</v>
      </c>
      <c r="H222" s="12" t="str">
        <f>F222&amp;"_"&amp;(G222)</f>
        <v>Điền Kinh_DC1TD21</v>
      </c>
      <c r="I222" s="14">
        <f>COUNTIF($G$3:$G$524,G222)</f>
        <v>15</v>
      </c>
      <c r="J222" s="14">
        <f>COUNTIF($B$3:$B$524,B222)</f>
        <v>1</v>
      </c>
      <c r="K222" s="12">
        <v>2</v>
      </c>
      <c r="L222" s="14">
        <v>60</v>
      </c>
      <c r="M222" s="104">
        <v>429000</v>
      </c>
      <c r="N222" s="126">
        <f>K222*M222</f>
        <v>858000</v>
      </c>
      <c r="O222" s="114"/>
      <c r="P222" s="106"/>
    </row>
    <row r="223" spans="1:17" s="28" customFormat="1" ht="26.25" customHeight="1" x14ac:dyDescent="0.25">
      <c r="A223" s="103">
        <f t="shared" si="5"/>
        <v>221</v>
      </c>
      <c r="B223" s="14" t="s">
        <v>777</v>
      </c>
      <c r="C223" s="14" t="s">
        <v>778</v>
      </c>
      <c r="D223" s="14" t="s">
        <v>779</v>
      </c>
      <c r="E223" s="14" t="s">
        <v>780</v>
      </c>
      <c r="F223" s="12" t="s">
        <v>505</v>
      </c>
      <c r="G223" s="14" t="s">
        <v>322</v>
      </c>
      <c r="H223" s="12" t="str">
        <f>F223&amp;"_"&amp;(G223)</f>
        <v>Điền Kinh_DC1TD21</v>
      </c>
      <c r="I223" s="14">
        <f>COUNTIF($G$3:$G$524,G223)</f>
        <v>15</v>
      </c>
      <c r="J223" s="14">
        <f>COUNTIF($B$3:$B$524,B223)</f>
        <v>4</v>
      </c>
      <c r="K223" s="12">
        <v>2</v>
      </c>
      <c r="L223" s="14">
        <v>60</v>
      </c>
      <c r="M223" s="104">
        <v>429000</v>
      </c>
      <c r="N223" s="126">
        <f>K223*M223</f>
        <v>858000</v>
      </c>
      <c r="O223" s="114"/>
      <c r="P223" s="106"/>
    </row>
    <row r="224" spans="1:17" s="28" customFormat="1" ht="27" customHeight="1" x14ac:dyDescent="0.25">
      <c r="A224" s="103">
        <f t="shared" si="5"/>
        <v>222</v>
      </c>
      <c r="B224" s="12" t="s">
        <v>535</v>
      </c>
      <c r="C224" s="12" t="s">
        <v>536</v>
      </c>
      <c r="D224" s="12" t="s">
        <v>509</v>
      </c>
      <c r="E224" s="51"/>
      <c r="F224" s="12" t="s">
        <v>537</v>
      </c>
      <c r="G224" s="14" t="s">
        <v>518</v>
      </c>
      <c r="H224" s="12" t="str">
        <f>F224&amp;"_"&amp;(G224)</f>
        <v>Kế toán tài chính 1 _DC3KT21</v>
      </c>
      <c r="I224" s="14">
        <f>COUNTIF($G$3:$G$524,G224)</f>
        <v>17</v>
      </c>
      <c r="J224" s="14">
        <f>COUNTIF($B$3:$B$524,B224)</f>
        <v>1</v>
      </c>
      <c r="K224" s="12">
        <v>3</v>
      </c>
      <c r="L224" s="14">
        <v>45</v>
      </c>
      <c r="M224" s="104">
        <v>345000</v>
      </c>
      <c r="N224" s="126">
        <f>K224*M224</f>
        <v>1035000</v>
      </c>
      <c r="O224" s="106"/>
      <c r="P224" s="106"/>
    </row>
    <row r="225" spans="1:17" s="28" customFormat="1" ht="26.25" customHeight="1" x14ac:dyDescent="0.25">
      <c r="A225" s="103">
        <f t="shared" si="5"/>
        <v>223</v>
      </c>
      <c r="B225" s="12" t="s">
        <v>538</v>
      </c>
      <c r="C225" s="12" t="s">
        <v>539</v>
      </c>
      <c r="D225" s="12" t="s">
        <v>540</v>
      </c>
      <c r="E225" s="51"/>
      <c r="F225" s="12" t="s">
        <v>517</v>
      </c>
      <c r="G225" s="14" t="s">
        <v>518</v>
      </c>
      <c r="H225" s="12" t="str">
        <f>F225&amp;"_"&amp;(G225)</f>
        <v>Kế toán tài chính 1_DC3KT21</v>
      </c>
      <c r="I225" s="14">
        <f>COUNTIF($G$3:$G$524,G225)</f>
        <v>17</v>
      </c>
      <c r="J225" s="14">
        <f>COUNTIF($B$3:$B$524,B225)</f>
        <v>1</v>
      </c>
      <c r="K225" s="12">
        <v>3</v>
      </c>
      <c r="L225" s="14">
        <v>45</v>
      </c>
      <c r="M225" s="104">
        <v>345000</v>
      </c>
      <c r="N225" s="126">
        <f>K225*M225</f>
        <v>1035000</v>
      </c>
      <c r="O225" s="106"/>
      <c r="P225" s="106"/>
    </row>
    <row r="226" spans="1:17" s="28" customFormat="1" ht="26.25" customHeight="1" x14ac:dyDescent="0.25">
      <c r="A226" s="103">
        <f t="shared" si="5"/>
        <v>224</v>
      </c>
      <c r="B226" s="12" t="s">
        <v>541</v>
      </c>
      <c r="C226" s="12" t="s">
        <v>542</v>
      </c>
      <c r="D226" s="12" t="s">
        <v>509</v>
      </c>
      <c r="E226" s="13"/>
      <c r="F226" s="12" t="s">
        <v>517</v>
      </c>
      <c r="G226" s="12" t="s">
        <v>518</v>
      </c>
      <c r="H226" s="12" t="str">
        <f>F226&amp;"_"&amp;(G226)</f>
        <v>Kế toán tài chính 1_DC3KT21</v>
      </c>
      <c r="I226" s="14">
        <f>COUNTIF($G$3:$G$524,G226)</f>
        <v>17</v>
      </c>
      <c r="J226" s="14">
        <f>COUNTIF($B$3:$B$524,B226)</f>
        <v>1</v>
      </c>
      <c r="K226" s="12">
        <v>3</v>
      </c>
      <c r="L226" s="14">
        <v>45</v>
      </c>
      <c r="M226" s="104">
        <v>345000</v>
      </c>
      <c r="N226" s="126">
        <f>K226*M226</f>
        <v>1035000</v>
      </c>
      <c r="O226" s="106"/>
      <c r="P226" s="106"/>
      <c r="Q226"/>
    </row>
    <row r="227" spans="1:17" ht="26.25" customHeight="1" x14ac:dyDescent="0.25">
      <c r="A227" s="103">
        <f t="shared" si="5"/>
        <v>225</v>
      </c>
      <c r="B227" s="12" t="s">
        <v>543</v>
      </c>
      <c r="C227" s="12" t="s">
        <v>544</v>
      </c>
      <c r="D227" s="12" t="s">
        <v>540</v>
      </c>
      <c r="E227" s="13"/>
      <c r="F227" s="12" t="s">
        <v>517</v>
      </c>
      <c r="G227" s="14" t="s">
        <v>518</v>
      </c>
      <c r="H227" s="12" t="str">
        <f>F227&amp;"_"&amp;(G227)</f>
        <v>Kế toán tài chính 1_DC3KT21</v>
      </c>
      <c r="I227" s="14">
        <f>COUNTIF($G$3:$G$524,G227)</f>
        <v>17</v>
      </c>
      <c r="J227" s="14">
        <f>COUNTIF($B$3:$B$524,B227)</f>
        <v>1</v>
      </c>
      <c r="K227" s="12">
        <v>3</v>
      </c>
      <c r="L227" s="14">
        <v>45</v>
      </c>
      <c r="M227" s="104">
        <v>345000</v>
      </c>
      <c r="N227" s="126">
        <f>K227*M227</f>
        <v>1035000</v>
      </c>
      <c r="O227" s="106"/>
      <c r="P227" s="106"/>
      <c r="Q227"/>
    </row>
    <row r="228" spans="1:17" ht="26.25" customHeight="1" x14ac:dyDescent="0.25">
      <c r="A228" s="103">
        <f t="shared" si="5"/>
        <v>226</v>
      </c>
      <c r="B228" s="12" t="s">
        <v>545</v>
      </c>
      <c r="C228" s="12" t="s">
        <v>546</v>
      </c>
      <c r="D228" s="12" t="s">
        <v>540</v>
      </c>
      <c r="E228" s="51"/>
      <c r="F228" s="12" t="s">
        <v>537</v>
      </c>
      <c r="G228" s="14" t="s">
        <v>518</v>
      </c>
      <c r="H228" s="12" t="str">
        <f>F228&amp;"_"&amp;(G228)</f>
        <v>Kế toán tài chính 1 _DC3KT21</v>
      </c>
      <c r="I228" s="14">
        <f>COUNTIF($G$3:$G$524,G228)</f>
        <v>17</v>
      </c>
      <c r="J228" s="14">
        <f>COUNTIF($B$3:$B$524,B228)</f>
        <v>1</v>
      </c>
      <c r="K228" s="12">
        <v>3</v>
      </c>
      <c r="L228" s="14">
        <v>45</v>
      </c>
      <c r="M228" s="104">
        <v>345000</v>
      </c>
      <c r="N228" s="126">
        <f>K228*M228</f>
        <v>1035000</v>
      </c>
      <c r="O228" s="106"/>
      <c r="P228" s="106"/>
      <c r="Q228"/>
    </row>
    <row r="229" spans="1:17" ht="26.25" customHeight="1" x14ac:dyDescent="0.25">
      <c r="A229" s="103">
        <f t="shared" si="5"/>
        <v>227</v>
      </c>
      <c r="B229" s="12" t="s">
        <v>547</v>
      </c>
      <c r="C229" s="12" t="s">
        <v>548</v>
      </c>
      <c r="D229" s="12" t="s">
        <v>540</v>
      </c>
      <c r="E229" s="51"/>
      <c r="F229" s="12" t="s">
        <v>517</v>
      </c>
      <c r="G229" s="14" t="s">
        <v>518</v>
      </c>
      <c r="H229" s="12" t="str">
        <f>F229&amp;"_"&amp;(G229)</f>
        <v>Kế toán tài chính 1_DC3KT21</v>
      </c>
      <c r="I229" s="14">
        <f>COUNTIF($G$3:$G$524,G229)</f>
        <v>17</v>
      </c>
      <c r="J229" s="14">
        <f>COUNTIF($B$3:$B$524,B229)</f>
        <v>1</v>
      </c>
      <c r="K229" s="12">
        <v>3</v>
      </c>
      <c r="L229" s="14">
        <v>45</v>
      </c>
      <c r="M229" s="104">
        <v>345000</v>
      </c>
      <c r="N229" s="126">
        <f>K229*M229</f>
        <v>1035000</v>
      </c>
      <c r="O229" s="106"/>
      <c r="P229" s="106"/>
      <c r="Q229"/>
    </row>
    <row r="230" spans="1:17" ht="26.25" customHeight="1" x14ac:dyDescent="0.25">
      <c r="A230" s="103">
        <f t="shared" si="5"/>
        <v>228</v>
      </c>
      <c r="B230" s="12" t="s">
        <v>549</v>
      </c>
      <c r="C230" s="12" t="s">
        <v>550</v>
      </c>
      <c r="D230" s="12" t="s">
        <v>540</v>
      </c>
      <c r="E230" s="51"/>
      <c r="F230" s="12" t="s">
        <v>517</v>
      </c>
      <c r="G230" s="14" t="s">
        <v>518</v>
      </c>
      <c r="H230" s="12" t="str">
        <f>F230&amp;"_"&amp;(G230)</f>
        <v>Kế toán tài chính 1_DC3KT21</v>
      </c>
      <c r="I230" s="14">
        <f>COUNTIF($G$3:$G$524,G230)</f>
        <v>17</v>
      </c>
      <c r="J230" s="14">
        <f>COUNTIF($B$3:$B$524,B230)</f>
        <v>2</v>
      </c>
      <c r="K230" s="12">
        <v>3</v>
      </c>
      <c r="L230" s="14">
        <v>45</v>
      </c>
      <c r="M230" s="104">
        <v>345000</v>
      </c>
      <c r="N230" s="126">
        <f>K230*M230</f>
        <v>1035000</v>
      </c>
      <c r="O230" s="106"/>
      <c r="P230" s="106"/>
      <c r="Q230"/>
    </row>
    <row r="231" spans="1:17" ht="26.25" customHeight="1" x14ac:dyDescent="0.25">
      <c r="A231" s="103">
        <f t="shared" si="5"/>
        <v>229</v>
      </c>
      <c r="B231" s="12" t="s">
        <v>552</v>
      </c>
      <c r="C231" s="12" t="s">
        <v>553</v>
      </c>
      <c r="D231" s="12" t="s">
        <v>509</v>
      </c>
      <c r="E231" s="51"/>
      <c r="F231" s="12" t="s">
        <v>537</v>
      </c>
      <c r="G231" s="14" t="s">
        <v>518</v>
      </c>
      <c r="H231" s="12" t="str">
        <f>F231&amp;"_"&amp;(G231)</f>
        <v>Kế toán tài chính 1 _DC3KT21</v>
      </c>
      <c r="I231" s="14">
        <f>COUNTIF($G$3:$G$524,G231)</f>
        <v>17</v>
      </c>
      <c r="J231" s="14">
        <f>COUNTIF($B$3:$B$524,B231)</f>
        <v>1</v>
      </c>
      <c r="K231" s="12">
        <v>3</v>
      </c>
      <c r="L231" s="14">
        <v>45</v>
      </c>
      <c r="M231" s="104">
        <v>345000</v>
      </c>
      <c r="N231" s="126">
        <f>K231*M231</f>
        <v>1035000</v>
      </c>
      <c r="O231" s="106"/>
      <c r="P231" s="106"/>
      <c r="Q231"/>
    </row>
    <row r="232" spans="1:17" ht="26.25" customHeight="1" x14ac:dyDescent="0.25">
      <c r="A232" s="103">
        <f t="shared" si="5"/>
        <v>230</v>
      </c>
      <c r="B232" s="12" t="s">
        <v>586</v>
      </c>
      <c r="C232" s="12" t="s">
        <v>587</v>
      </c>
      <c r="D232" s="12" t="s">
        <v>507</v>
      </c>
      <c r="E232" s="51" t="s">
        <v>588</v>
      </c>
      <c r="F232" s="12" t="s">
        <v>517</v>
      </c>
      <c r="G232" s="14" t="s">
        <v>518</v>
      </c>
      <c r="H232" s="12" t="str">
        <f>F232&amp;"_"&amp;(G232)</f>
        <v>Kế toán tài chính 1_DC3KT21</v>
      </c>
      <c r="I232" s="14">
        <f>COUNTIF($G$3:$G$524,G232)</f>
        <v>17</v>
      </c>
      <c r="J232" s="14">
        <f>COUNTIF($B$3:$B$524,B232)</f>
        <v>2</v>
      </c>
      <c r="K232" s="12">
        <v>3</v>
      </c>
      <c r="L232" s="14">
        <v>45</v>
      </c>
      <c r="M232" s="104">
        <v>345000</v>
      </c>
      <c r="N232" s="126">
        <f>K232*M232</f>
        <v>1035000</v>
      </c>
      <c r="O232" s="106"/>
      <c r="P232" s="106"/>
      <c r="Q232"/>
    </row>
    <row r="233" spans="1:17" ht="26.25" customHeight="1" x14ac:dyDescent="0.25">
      <c r="A233" s="103">
        <f t="shared" si="5"/>
        <v>231</v>
      </c>
      <c r="B233" s="12" t="s">
        <v>592</v>
      </c>
      <c r="C233" s="12" t="s">
        <v>590</v>
      </c>
      <c r="D233" s="12" t="s">
        <v>504</v>
      </c>
      <c r="E233" s="51"/>
      <c r="F233" s="12" t="s">
        <v>517</v>
      </c>
      <c r="G233" s="12" t="s">
        <v>518</v>
      </c>
      <c r="H233" s="12" t="str">
        <f>F233&amp;"_"&amp;(G233)</f>
        <v>Kế toán tài chính 1_DC3KT21</v>
      </c>
      <c r="I233" s="14">
        <f>COUNTIF($G$3:$G$524,G233)</f>
        <v>17</v>
      </c>
      <c r="J233" s="14">
        <f>COUNTIF($B$3:$B$524,B233)</f>
        <v>1</v>
      </c>
      <c r="K233" s="12">
        <v>3</v>
      </c>
      <c r="L233" s="14">
        <v>45</v>
      </c>
      <c r="M233" s="104">
        <v>345000</v>
      </c>
      <c r="N233" s="126">
        <f>K233*M233</f>
        <v>1035000</v>
      </c>
      <c r="O233" s="121"/>
      <c r="P233" s="106"/>
      <c r="Q233"/>
    </row>
    <row r="234" spans="1:17" ht="26.25" customHeight="1" x14ac:dyDescent="0.25">
      <c r="A234" s="103">
        <f t="shared" si="5"/>
        <v>232</v>
      </c>
      <c r="B234" s="12" t="s">
        <v>593</v>
      </c>
      <c r="C234" s="12" t="s">
        <v>594</v>
      </c>
      <c r="D234" s="12" t="s">
        <v>504</v>
      </c>
      <c r="E234" s="13"/>
      <c r="F234" s="12" t="s">
        <v>517</v>
      </c>
      <c r="G234" s="12" t="s">
        <v>518</v>
      </c>
      <c r="H234" s="12" t="str">
        <f>F234&amp;"_"&amp;(G234)</f>
        <v>Kế toán tài chính 1_DC3KT21</v>
      </c>
      <c r="I234" s="14">
        <f>COUNTIF($G$3:$G$524,G234)</f>
        <v>17</v>
      </c>
      <c r="J234" s="14">
        <f>COUNTIF($B$3:$B$524,B234)</f>
        <v>1</v>
      </c>
      <c r="K234" s="12">
        <v>3</v>
      </c>
      <c r="L234" s="14">
        <v>45</v>
      </c>
      <c r="M234" s="104">
        <v>345000</v>
      </c>
      <c r="N234" s="126">
        <f>K234*M234</f>
        <v>1035000</v>
      </c>
      <c r="O234" s="106"/>
      <c r="P234" s="106"/>
      <c r="Q234"/>
    </row>
    <row r="235" spans="1:17" ht="26.25" customHeight="1" x14ac:dyDescent="0.25">
      <c r="A235" s="103">
        <f t="shared" si="5"/>
        <v>233</v>
      </c>
      <c r="B235" s="12" t="s">
        <v>599</v>
      </c>
      <c r="C235" s="12" t="s">
        <v>598</v>
      </c>
      <c r="D235" s="12" t="s">
        <v>504</v>
      </c>
      <c r="E235" s="51"/>
      <c r="F235" s="12" t="s">
        <v>517</v>
      </c>
      <c r="G235" s="14" t="s">
        <v>518</v>
      </c>
      <c r="H235" s="12" t="str">
        <f>F235&amp;"_"&amp;(G235)</f>
        <v>Kế toán tài chính 1_DC3KT21</v>
      </c>
      <c r="I235" s="14">
        <f>COUNTIF($G$3:$G$524,G235)</f>
        <v>17</v>
      </c>
      <c r="J235" s="14">
        <f>COUNTIF($B$3:$B$524,B235)</f>
        <v>2</v>
      </c>
      <c r="K235" s="12">
        <v>3</v>
      </c>
      <c r="L235" s="14">
        <v>45</v>
      </c>
      <c r="M235" s="104">
        <v>345000</v>
      </c>
      <c r="N235" s="126">
        <f>K235*M235</f>
        <v>1035000</v>
      </c>
      <c r="O235" s="106"/>
      <c r="P235" s="106"/>
      <c r="Q235"/>
    </row>
    <row r="236" spans="1:17" ht="26.25" customHeight="1" x14ac:dyDescent="0.25">
      <c r="A236" s="103">
        <f t="shared" si="5"/>
        <v>234</v>
      </c>
      <c r="B236" s="12" t="s">
        <v>601</v>
      </c>
      <c r="C236" s="12" t="s">
        <v>602</v>
      </c>
      <c r="D236" s="12" t="s">
        <v>504</v>
      </c>
      <c r="E236" s="13"/>
      <c r="F236" s="12" t="s">
        <v>537</v>
      </c>
      <c r="G236" s="12" t="s">
        <v>518</v>
      </c>
      <c r="H236" s="12" t="str">
        <f>F236&amp;"_"&amp;(G236)</f>
        <v>Kế toán tài chính 1 _DC3KT21</v>
      </c>
      <c r="I236" s="14">
        <f>COUNTIF($G$3:$G$524,G236)</f>
        <v>17</v>
      </c>
      <c r="J236" s="14">
        <f>COUNTIF($B$3:$B$524,B236)</f>
        <v>2</v>
      </c>
      <c r="K236" s="12">
        <v>3</v>
      </c>
      <c r="L236" s="14">
        <v>45</v>
      </c>
      <c r="M236" s="104">
        <v>345000</v>
      </c>
      <c r="N236" s="126">
        <f>K236*M236</f>
        <v>1035000</v>
      </c>
      <c r="O236" s="106"/>
      <c r="P236" s="106"/>
      <c r="Q236"/>
    </row>
    <row r="237" spans="1:17" ht="26.25" customHeight="1" x14ac:dyDescent="0.25">
      <c r="A237" s="103">
        <f t="shared" si="5"/>
        <v>235</v>
      </c>
      <c r="B237" s="12" t="s">
        <v>603</v>
      </c>
      <c r="C237" s="12" t="s">
        <v>499</v>
      </c>
      <c r="D237" s="12" t="s">
        <v>504</v>
      </c>
      <c r="E237" s="51"/>
      <c r="F237" s="12" t="s">
        <v>537</v>
      </c>
      <c r="G237" s="14" t="s">
        <v>518</v>
      </c>
      <c r="H237" s="12" t="str">
        <f>F237&amp;"_"&amp;(G237)</f>
        <v>Kế toán tài chính 1 _DC3KT21</v>
      </c>
      <c r="I237" s="14">
        <f>COUNTIF($G$3:$G$524,G237)</f>
        <v>17</v>
      </c>
      <c r="J237" s="14">
        <f>COUNTIF($B$3:$B$524,B237)</f>
        <v>1</v>
      </c>
      <c r="K237" s="12">
        <v>3</v>
      </c>
      <c r="L237" s="14">
        <v>45</v>
      </c>
      <c r="M237" s="104">
        <v>345000</v>
      </c>
      <c r="N237" s="126">
        <f>K237*M237</f>
        <v>1035000</v>
      </c>
      <c r="O237" s="106"/>
      <c r="P237" s="106"/>
      <c r="Q237"/>
    </row>
    <row r="238" spans="1:17" ht="26.25" customHeight="1" x14ac:dyDescent="0.25">
      <c r="A238" s="103">
        <f t="shared" si="5"/>
        <v>236</v>
      </c>
      <c r="B238" s="12" t="s">
        <v>503</v>
      </c>
      <c r="C238" s="12" t="s">
        <v>604</v>
      </c>
      <c r="D238" s="12" t="s">
        <v>504</v>
      </c>
      <c r="E238" s="13"/>
      <c r="F238" s="12" t="s">
        <v>517</v>
      </c>
      <c r="G238" s="12" t="s">
        <v>518</v>
      </c>
      <c r="H238" s="12" t="str">
        <f>F238&amp;"_"&amp;(G238)</f>
        <v>Kế toán tài chính 1_DC3KT21</v>
      </c>
      <c r="I238" s="14">
        <f>COUNTIF($G$3:$G$524,G238)</f>
        <v>17</v>
      </c>
      <c r="J238" s="14">
        <f>COUNTIF($B$3:$B$524,B238)</f>
        <v>1</v>
      </c>
      <c r="K238" s="12">
        <v>3</v>
      </c>
      <c r="L238" s="14">
        <v>45</v>
      </c>
      <c r="M238" s="104">
        <v>345000</v>
      </c>
      <c r="N238" s="126">
        <f>K238*M238</f>
        <v>1035000</v>
      </c>
      <c r="O238" s="106"/>
      <c r="P238" s="106"/>
      <c r="Q238" s="87"/>
    </row>
    <row r="239" spans="1:17" s="87" customFormat="1" ht="26.25" customHeight="1" x14ac:dyDescent="0.25">
      <c r="A239" s="103">
        <f t="shared" si="5"/>
        <v>237</v>
      </c>
      <c r="B239" s="12" t="s">
        <v>605</v>
      </c>
      <c r="C239" s="12" t="s">
        <v>604</v>
      </c>
      <c r="D239" s="12" t="s">
        <v>504</v>
      </c>
      <c r="E239" s="51"/>
      <c r="F239" s="12" t="s">
        <v>517</v>
      </c>
      <c r="G239" s="14" t="s">
        <v>518</v>
      </c>
      <c r="H239" s="12" t="str">
        <f>F239&amp;"_"&amp;(G239)</f>
        <v>Kế toán tài chính 1_DC3KT21</v>
      </c>
      <c r="I239" s="14">
        <f>COUNTIF($G$3:$G$524,G239)</f>
        <v>17</v>
      </c>
      <c r="J239" s="14">
        <f>COUNTIF($B$3:$B$524,B239)</f>
        <v>1</v>
      </c>
      <c r="K239" s="12">
        <v>3</v>
      </c>
      <c r="L239" s="14">
        <v>45</v>
      </c>
      <c r="M239" s="104">
        <v>345000</v>
      </c>
      <c r="N239" s="126">
        <f>K239*M239</f>
        <v>1035000</v>
      </c>
      <c r="O239" s="106"/>
      <c r="P239" s="106"/>
      <c r="Q239"/>
    </row>
    <row r="240" spans="1:17" ht="26.25" customHeight="1" x14ac:dyDescent="0.25">
      <c r="A240" s="103">
        <f t="shared" si="5"/>
        <v>238</v>
      </c>
      <c r="B240" s="12" t="s">
        <v>609</v>
      </c>
      <c r="C240" s="12" t="s">
        <v>608</v>
      </c>
      <c r="D240" s="12" t="s">
        <v>504</v>
      </c>
      <c r="E240" s="51"/>
      <c r="F240" s="12" t="s">
        <v>537</v>
      </c>
      <c r="G240" s="14" t="s">
        <v>518</v>
      </c>
      <c r="H240" s="12" t="str">
        <f>F240&amp;"_"&amp;(G240)</f>
        <v>Kế toán tài chính 1 _DC3KT21</v>
      </c>
      <c r="I240" s="14">
        <f>COUNTIF($G$3:$G$524,G240)</f>
        <v>17</v>
      </c>
      <c r="J240" s="14">
        <f>COUNTIF($B$3:$B$524,B240)</f>
        <v>1</v>
      </c>
      <c r="K240" s="12">
        <v>3</v>
      </c>
      <c r="L240" s="14">
        <v>45</v>
      </c>
      <c r="M240" s="104">
        <v>345000</v>
      </c>
      <c r="N240" s="126">
        <f>K240*M240</f>
        <v>1035000</v>
      </c>
      <c r="O240" s="106"/>
      <c r="P240" s="106"/>
      <c r="Q240"/>
    </row>
    <row r="241" spans="1:17" ht="26.25" customHeight="1" x14ac:dyDescent="0.25">
      <c r="A241" s="103">
        <f t="shared" si="5"/>
        <v>239</v>
      </c>
      <c r="B241" s="12" t="s">
        <v>554</v>
      </c>
      <c r="C241" s="12" t="s">
        <v>555</v>
      </c>
      <c r="D241" s="12" t="s">
        <v>151</v>
      </c>
      <c r="E241" s="51" t="s">
        <v>556</v>
      </c>
      <c r="F241" s="12" t="s">
        <v>557</v>
      </c>
      <c r="G241" s="14" t="s">
        <v>811</v>
      </c>
      <c r="H241" s="12" t="str">
        <f>F241&amp;"_"&amp;(G241)</f>
        <v>Vẽ kỹ thuật_DC2CO13</v>
      </c>
      <c r="I241" s="14">
        <f>COUNTIF($G$3:$G$524,G241)</f>
        <v>18</v>
      </c>
      <c r="J241" s="14">
        <f>COUNTIF($B$3:$B$524,B241)</f>
        <v>1</v>
      </c>
      <c r="K241" s="12">
        <v>4</v>
      </c>
      <c r="L241" s="14">
        <v>75</v>
      </c>
      <c r="M241" s="104">
        <v>429000</v>
      </c>
      <c r="N241" s="126">
        <f>K241*M241</f>
        <v>1716000</v>
      </c>
      <c r="O241" s="106"/>
      <c r="P241" s="116"/>
      <c r="Q241"/>
    </row>
    <row r="242" spans="1:17" ht="26.25" customHeight="1" x14ac:dyDescent="0.25">
      <c r="A242" s="103">
        <f t="shared" si="5"/>
        <v>240</v>
      </c>
      <c r="B242" s="12" t="s">
        <v>558</v>
      </c>
      <c r="C242" s="12" t="s">
        <v>559</v>
      </c>
      <c r="D242" s="12" t="s">
        <v>151</v>
      </c>
      <c r="E242" s="51" t="s">
        <v>560</v>
      </c>
      <c r="F242" s="12" t="s">
        <v>557</v>
      </c>
      <c r="G242" s="14" t="s">
        <v>811</v>
      </c>
      <c r="H242" s="12" t="str">
        <f>F242&amp;"_"&amp;(G242)</f>
        <v>Vẽ kỹ thuật_DC2CO13</v>
      </c>
      <c r="I242" s="14">
        <f>COUNTIF($G$3:$G$524,G242)</f>
        <v>18</v>
      </c>
      <c r="J242" s="14">
        <f>COUNTIF($B$3:$B$524,B242)</f>
        <v>2</v>
      </c>
      <c r="K242" s="12">
        <v>4</v>
      </c>
      <c r="L242" s="14">
        <v>75</v>
      </c>
      <c r="M242" s="104">
        <v>429000</v>
      </c>
      <c r="N242" s="126">
        <f>K242*M242</f>
        <v>1716000</v>
      </c>
      <c r="O242" s="106"/>
      <c r="P242" s="106"/>
      <c r="Q242"/>
    </row>
    <row r="243" spans="1:17" ht="26.25" customHeight="1" x14ac:dyDescent="0.25">
      <c r="A243" s="103">
        <f t="shared" si="5"/>
        <v>241</v>
      </c>
      <c r="B243" s="12" t="s">
        <v>562</v>
      </c>
      <c r="C243" s="12" t="s">
        <v>563</v>
      </c>
      <c r="D243" s="12" t="s">
        <v>151</v>
      </c>
      <c r="E243" s="13" t="s">
        <v>564</v>
      </c>
      <c r="F243" s="12" t="s">
        <v>557</v>
      </c>
      <c r="G243" s="14" t="s">
        <v>811</v>
      </c>
      <c r="H243" s="12" t="str">
        <f>F243&amp;"_"&amp;(G243)</f>
        <v>Vẽ kỹ thuật_DC2CO13</v>
      </c>
      <c r="I243" s="14">
        <f>COUNTIF($G$3:$G$524,G243)</f>
        <v>18</v>
      </c>
      <c r="J243" s="14">
        <f>COUNTIF($B$3:$B$524,B243)</f>
        <v>1</v>
      </c>
      <c r="K243" s="12">
        <v>4</v>
      </c>
      <c r="L243" s="14">
        <v>75</v>
      </c>
      <c r="M243" s="104">
        <v>429000</v>
      </c>
      <c r="N243" s="126">
        <f>K243*M243</f>
        <v>1716000</v>
      </c>
      <c r="O243" s="106"/>
      <c r="P243" s="106"/>
      <c r="Q243"/>
    </row>
    <row r="244" spans="1:17" ht="26.25" customHeight="1" x14ac:dyDescent="0.25">
      <c r="A244" s="103">
        <f t="shared" si="5"/>
        <v>242</v>
      </c>
      <c r="B244" s="12" t="s">
        <v>117</v>
      </c>
      <c r="C244" s="12" t="s">
        <v>118</v>
      </c>
      <c r="D244" s="12" t="s">
        <v>37</v>
      </c>
      <c r="E244" s="13">
        <v>976001867</v>
      </c>
      <c r="F244" s="12" t="s">
        <v>557</v>
      </c>
      <c r="G244" s="14" t="s">
        <v>811</v>
      </c>
      <c r="H244" s="12" t="str">
        <f>F244&amp;"_"&amp;(G244)</f>
        <v>Vẽ kỹ thuật_DC2CO13</v>
      </c>
      <c r="I244" s="14">
        <f>COUNTIF($G$3:$G$524,G244)</f>
        <v>18</v>
      </c>
      <c r="J244" s="14">
        <f>COUNTIF($B$3:$B$524,B244)</f>
        <v>4</v>
      </c>
      <c r="K244" s="12">
        <v>4</v>
      </c>
      <c r="L244" s="14">
        <v>75</v>
      </c>
      <c r="M244" s="104">
        <v>429000</v>
      </c>
      <c r="N244" s="126">
        <f>K244*M244</f>
        <v>1716000</v>
      </c>
      <c r="O244" s="106"/>
      <c r="P244" s="106"/>
    </row>
    <row r="245" spans="1:17" s="87" customFormat="1" ht="26.25" customHeight="1" x14ac:dyDescent="0.25">
      <c r="A245" s="103">
        <f t="shared" si="5"/>
        <v>243</v>
      </c>
      <c r="B245" s="14" t="s">
        <v>725</v>
      </c>
      <c r="C245" s="14" t="s">
        <v>153</v>
      </c>
      <c r="D245" s="14" t="s">
        <v>33</v>
      </c>
      <c r="E245" s="14" t="s">
        <v>355</v>
      </c>
      <c r="F245" s="12" t="s">
        <v>557</v>
      </c>
      <c r="G245" s="14" t="s">
        <v>811</v>
      </c>
      <c r="H245" s="12" t="str">
        <f>F245&amp;"_"&amp;(G245)</f>
        <v>Vẽ kỹ thuật_DC2CO13</v>
      </c>
      <c r="I245" s="14">
        <f>COUNTIF($G$3:$G$524,G245)</f>
        <v>18</v>
      </c>
      <c r="J245" s="14">
        <f>COUNTIF($B$3:$B$524,B245)</f>
        <v>3</v>
      </c>
      <c r="K245" s="12">
        <v>4</v>
      </c>
      <c r="L245" s="14">
        <v>75</v>
      </c>
      <c r="M245" s="104">
        <v>429000</v>
      </c>
      <c r="N245" s="126">
        <f>K245*M245</f>
        <v>1716000</v>
      </c>
      <c r="O245" s="114"/>
      <c r="P245" s="106"/>
      <c r="Q245" s="17"/>
    </row>
    <row r="246" spans="1:17" s="87" customFormat="1" ht="26.25" customHeight="1" x14ac:dyDescent="0.25">
      <c r="A246" s="103">
        <f t="shared" si="5"/>
        <v>244</v>
      </c>
      <c r="B246" s="14" t="s">
        <v>774</v>
      </c>
      <c r="C246" s="14" t="s">
        <v>35</v>
      </c>
      <c r="D246" s="14" t="s">
        <v>775</v>
      </c>
      <c r="E246" s="14" t="s">
        <v>776</v>
      </c>
      <c r="F246" s="12" t="s">
        <v>557</v>
      </c>
      <c r="G246" s="14" t="s">
        <v>811</v>
      </c>
      <c r="H246" s="12" t="str">
        <f>F246&amp;"_"&amp;(G246)</f>
        <v>Vẽ kỹ thuật_DC2CO13</v>
      </c>
      <c r="I246" s="14">
        <f>COUNTIF($G$3:$G$524,G246)</f>
        <v>18</v>
      </c>
      <c r="J246" s="14">
        <f>COUNTIF($B$3:$B$524,B246)</f>
        <v>2</v>
      </c>
      <c r="K246" s="12">
        <v>4</v>
      </c>
      <c r="L246" s="14">
        <v>75</v>
      </c>
      <c r="M246" s="104">
        <v>429000</v>
      </c>
      <c r="N246" s="126">
        <f>K246*M246</f>
        <v>1716000</v>
      </c>
      <c r="O246" s="114"/>
      <c r="P246" s="106"/>
      <c r="Q246" s="17"/>
    </row>
    <row r="247" spans="1:17" s="87" customFormat="1" ht="26.25" customHeight="1" x14ac:dyDescent="0.25">
      <c r="A247" s="103">
        <f t="shared" si="5"/>
        <v>245</v>
      </c>
      <c r="B247" s="12" t="s">
        <v>566</v>
      </c>
      <c r="C247" s="12" t="s">
        <v>567</v>
      </c>
      <c r="D247" s="12" t="s">
        <v>15</v>
      </c>
      <c r="E247" s="51"/>
      <c r="F247" s="12" t="s">
        <v>557</v>
      </c>
      <c r="G247" s="14" t="s">
        <v>811</v>
      </c>
      <c r="H247" s="12" t="str">
        <f>F247&amp;"_"&amp;(G247)</f>
        <v>Vẽ kỹ thuật_DC2CO13</v>
      </c>
      <c r="I247" s="14">
        <f>COUNTIF($G$3:$G$524,G247)</f>
        <v>18</v>
      </c>
      <c r="J247" s="14">
        <f>COUNTIF($B$3:$B$524,B247)</f>
        <v>2</v>
      </c>
      <c r="K247" s="12">
        <v>4</v>
      </c>
      <c r="L247" s="14">
        <v>75</v>
      </c>
      <c r="M247" s="104">
        <v>429000</v>
      </c>
      <c r="N247" s="126">
        <f>K247*M247</f>
        <v>1716000</v>
      </c>
      <c r="O247" s="106"/>
      <c r="P247" s="106"/>
      <c r="Q247" s="17"/>
    </row>
    <row r="248" spans="1:17" s="87" customFormat="1" ht="26.25" customHeight="1" x14ac:dyDescent="0.25">
      <c r="A248" s="103">
        <f t="shared" si="5"/>
        <v>246</v>
      </c>
      <c r="B248" s="12" t="s">
        <v>568</v>
      </c>
      <c r="C248" s="12" t="s">
        <v>569</v>
      </c>
      <c r="D248" s="12" t="s">
        <v>15</v>
      </c>
      <c r="E248" s="51"/>
      <c r="F248" s="12" t="s">
        <v>557</v>
      </c>
      <c r="G248" s="14" t="s">
        <v>811</v>
      </c>
      <c r="H248" s="12" t="str">
        <f>F248&amp;"_"&amp;(G248)</f>
        <v>Vẽ kỹ thuật_DC2CO13</v>
      </c>
      <c r="I248" s="14">
        <f>COUNTIF($G$3:$G$524,G248)</f>
        <v>18</v>
      </c>
      <c r="J248" s="14">
        <f>COUNTIF($B$3:$B$524,B248)</f>
        <v>1</v>
      </c>
      <c r="K248" s="12">
        <v>4</v>
      </c>
      <c r="L248" s="14">
        <v>75</v>
      </c>
      <c r="M248" s="104">
        <v>429000</v>
      </c>
      <c r="N248" s="126">
        <f>K248*M248</f>
        <v>1716000</v>
      </c>
      <c r="O248" s="106"/>
      <c r="P248" s="106"/>
      <c r="Q248" s="17"/>
    </row>
    <row r="249" spans="1:17" s="87" customFormat="1" ht="26.25" customHeight="1" x14ac:dyDescent="0.25">
      <c r="A249" s="103">
        <f t="shared" si="5"/>
        <v>247</v>
      </c>
      <c r="B249" s="12" t="s">
        <v>290</v>
      </c>
      <c r="C249" s="12" t="s">
        <v>291</v>
      </c>
      <c r="D249" s="12" t="s">
        <v>15</v>
      </c>
      <c r="E249" s="51"/>
      <c r="F249" s="12" t="s">
        <v>557</v>
      </c>
      <c r="G249" s="14" t="s">
        <v>811</v>
      </c>
      <c r="H249" s="12" t="str">
        <f>F249&amp;"_"&amp;(G249)</f>
        <v>Vẽ kỹ thuật_DC2CO13</v>
      </c>
      <c r="I249" s="14">
        <f>COUNTIF($G$3:$G$524,G249)</f>
        <v>18</v>
      </c>
      <c r="J249" s="14">
        <f>COUNTIF($B$3:$B$524,B249)</f>
        <v>2</v>
      </c>
      <c r="K249" s="12">
        <v>4</v>
      </c>
      <c r="L249" s="14">
        <v>75</v>
      </c>
      <c r="M249" s="104">
        <v>429000</v>
      </c>
      <c r="N249" s="126">
        <f>K249*M249</f>
        <v>1716000</v>
      </c>
      <c r="O249" s="106"/>
      <c r="P249" s="106"/>
      <c r="Q249" s="17"/>
    </row>
    <row r="250" spans="1:17" s="87" customFormat="1" ht="26.25" customHeight="1" x14ac:dyDescent="0.25">
      <c r="A250" s="103">
        <f t="shared" si="5"/>
        <v>248</v>
      </c>
      <c r="B250" s="12" t="s">
        <v>245</v>
      </c>
      <c r="C250" s="12" t="s">
        <v>246</v>
      </c>
      <c r="D250" s="12" t="s">
        <v>15</v>
      </c>
      <c r="E250" s="51"/>
      <c r="F250" s="12" t="s">
        <v>557</v>
      </c>
      <c r="G250" s="14" t="s">
        <v>811</v>
      </c>
      <c r="H250" s="12" t="str">
        <f>F250&amp;"_"&amp;(G250)</f>
        <v>Vẽ kỹ thuật_DC2CO13</v>
      </c>
      <c r="I250" s="14">
        <f>COUNTIF($G$3:$G$524,G250)</f>
        <v>18</v>
      </c>
      <c r="J250" s="14">
        <f>COUNTIF($B$3:$B$524,B250)</f>
        <v>1</v>
      </c>
      <c r="K250" s="12">
        <v>4</v>
      </c>
      <c r="L250" s="14">
        <v>75</v>
      </c>
      <c r="M250" s="104">
        <v>429000</v>
      </c>
      <c r="N250" s="126">
        <f>K250*M250</f>
        <v>1716000</v>
      </c>
      <c r="O250" s="106"/>
      <c r="P250" s="106"/>
      <c r="Q250"/>
    </row>
    <row r="251" spans="1:17" ht="26.25" customHeight="1" x14ac:dyDescent="0.25">
      <c r="A251" s="103">
        <f t="shared" si="5"/>
        <v>249</v>
      </c>
      <c r="B251" s="12" t="s">
        <v>578</v>
      </c>
      <c r="C251" s="12" t="s">
        <v>579</v>
      </c>
      <c r="D251" s="12" t="s">
        <v>15</v>
      </c>
      <c r="E251" s="51"/>
      <c r="F251" s="12" t="s">
        <v>557</v>
      </c>
      <c r="G251" s="14" t="s">
        <v>811</v>
      </c>
      <c r="H251" s="12" t="str">
        <f>F251&amp;"_"&amp;(G251)</f>
        <v>Vẽ kỹ thuật_DC2CO13</v>
      </c>
      <c r="I251" s="14">
        <f>COUNTIF($G$3:$G$524,G251)</f>
        <v>18</v>
      </c>
      <c r="J251" s="14">
        <f>COUNTIF($B$3:$B$524,B251)</f>
        <v>2</v>
      </c>
      <c r="K251" s="12">
        <v>4</v>
      </c>
      <c r="L251" s="14">
        <v>75</v>
      </c>
      <c r="M251" s="104">
        <v>429000</v>
      </c>
      <c r="N251" s="126">
        <f>K251*M251</f>
        <v>1716000</v>
      </c>
      <c r="O251" s="106"/>
      <c r="P251" s="106"/>
      <c r="Q251"/>
    </row>
    <row r="252" spans="1:17" ht="26.25" customHeight="1" x14ac:dyDescent="0.25">
      <c r="A252" s="103">
        <f t="shared" si="5"/>
        <v>250</v>
      </c>
      <c r="B252" s="12" t="s">
        <v>279</v>
      </c>
      <c r="C252" s="12" t="s">
        <v>280</v>
      </c>
      <c r="D252" s="12" t="s">
        <v>15</v>
      </c>
      <c r="E252" s="13"/>
      <c r="F252" s="12" t="s">
        <v>557</v>
      </c>
      <c r="G252" s="14" t="s">
        <v>811</v>
      </c>
      <c r="H252" s="12" t="str">
        <f>F252&amp;"_"&amp;(G252)</f>
        <v>Vẽ kỹ thuật_DC2CO13</v>
      </c>
      <c r="I252" s="14">
        <f>COUNTIF($G$3:$G$524,G252)</f>
        <v>18</v>
      </c>
      <c r="J252" s="14">
        <f>COUNTIF($B$3:$B$524,B252)</f>
        <v>3</v>
      </c>
      <c r="K252" s="12">
        <v>4</v>
      </c>
      <c r="L252" s="14">
        <v>75</v>
      </c>
      <c r="M252" s="104">
        <v>429000</v>
      </c>
      <c r="N252" s="126">
        <f>K252*M252</f>
        <v>1716000</v>
      </c>
      <c r="O252" s="106"/>
      <c r="P252" s="106"/>
      <c r="Q252"/>
    </row>
    <row r="253" spans="1:17" ht="26.25" customHeight="1" x14ac:dyDescent="0.25">
      <c r="A253" s="103">
        <f t="shared" si="5"/>
        <v>251</v>
      </c>
      <c r="B253" s="12" t="s">
        <v>141</v>
      </c>
      <c r="C253" s="12" t="s">
        <v>142</v>
      </c>
      <c r="D253" s="12" t="s">
        <v>15</v>
      </c>
      <c r="E253" s="13"/>
      <c r="F253" s="12" t="s">
        <v>557</v>
      </c>
      <c r="G253" s="14" t="s">
        <v>811</v>
      </c>
      <c r="H253" s="12" t="str">
        <f>F253&amp;"_"&amp;(G253)</f>
        <v>Vẽ kỹ thuật_DC2CO13</v>
      </c>
      <c r="I253" s="14">
        <f>COUNTIF($G$3:$G$524,G253)</f>
        <v>18</v>
      </c>
      <c r="J253" s="14">
        <f>COUNTIF($B$3:$B$524,B253)</f>
        <v>2</v>
      </c>
      <c r="K253" s="12">
        <v>4</v>
      </c>
      <c r="L253" s="14">
        <v>75</v>
      </c>
      <c r="M253" s="104">
        <v>429000</v>
      </c>
      <c r="N253" s="126">
        <f>K253*M253</f>
        <v>1716000</v>
      </c>
      <c r="O253" s="106"/>
      <c r="P253" s="106"/>
      <c r="Q253"/>
    </row>
    <row r="254" spans="1:17" ht="26.25" customHeight="1" x14ac:dyDescent="0.25">
      <c r="A254" s="103">
        <f t="shared" si="5"/>
        <v>252</v>
      </c>
      <c r="B254" s="12" t="s">
        <v>292</v>
      </c>
      <c r="C254" s="12" t="s">
        <v>293</v>
      </c>
      <c r="D254" s="12" t="s">
        <v>15</v>
      </c>
      <c r="E254" s="13"/>
      <c r="F254" s="12" t="s">
        <v>557</v>
      </c>
      <c r="G254" s="14" t="s">
        <v>811</v>
      </c>
      <c r="H254" s="12" t="str">
        <f>F254&amp;"_"&amp;(G254)</f>
        <v>Vẽ kỹ thuật_DC2CO13</v>
      </c>
      <c r="I254" s="14">
        <f>COUNTIF($G$3:$G$524,G254)</f>
        <v>18</v>
      </c>
      <c r="J254" s="14">
        <f>COUNTIF($B$3:$B$524,B254)</f>
        <v>2</v>
      </c>
      <c r="K254" s="12">
        <v>4</v>
      </c>
      <c r="L254" s="14">
        <v>75</v>
      </c>
      <c r="M254" s="104">
        <v>429000</v>
      </c>
      <c r="N254" s="126">
        <f>K254*M254</f>
        <v>1716000</v>
      </c>
      <c r="O254" s="106"/>
      <c r="P254" s="106"/>
      <c r="Q254"/>
    </row>
    <row r="255" spans="1:17" ht="26.25" customHeight="1" x14ac:dyDescent="0.25">
      <c r="A255" s="103">
        <f t="shared" ref="A255:A318" si="6">A254+1</f>
        <v>253</v>
      </c>
      <c r="B255" s="12" t="s">
        <v>137</v>
      </c>
      <c r="C255" s="12" t="s">
        <v>138</v>
      </c>
      <c r="D255" s="12" t="s">
        <v>15</v>
      </c>
      <c r="E255" s="51"/>
      <c r="F255" s="12" t="s">
        <v>557</v>
      </c>
      <c r="G255" s="14" t="s">
        <v>811</v>
      </c>
      <c r="H255" s="12" t="str">
        <f>F255&amp;"_"&amp;(G255)</f>
        <v>Vẽ kỹ thuật_DC2CO13</v>
      </c>
      <c r="I255" s="14">
        <f>COUNTIF($G$3:$G$524,G255)</f>
        <v>18</v>
      </c>
      <c r="J255" s="14">
        <f>COUNTIF($B$3:$B$524,B255)</f>
        <v>1</v>
      </c>
      <c r="K255" s="12">
        <v>4</v>
      </c>
      <c r="L255" s="14">
        <v>75</v>
      </c>
      <c r="M255" s="104">
        <v>429000</v>
      </c>
      <c r="N255" s="126">
        <f>K255*M255</f>
        <v>1716000</v>
      </c>
      <c r="O255" s="106"/>
      <c r="P255" s="106"/>
      <c r="Q255"/>
    </row>
    <row r="256" spans="1:17" ht="26.25" customHeight="1" x14ac:dyDescent="0.25">
      <c r="A256" s="103">
        <f t="shared" si="6"/>
        <v>254</v>
      </c>
      <c r="B256" s="12" t="s">
        <v>665</v>
      </c>
      <c r="C256" s="12" t="s">
        <v>666</v>
      </c>
      <c r="D256" s="12" t="s">
        <v>79</v>
      </c>
      <c r="E256" s="51">
        <v>962013266</v>
      </c>
      <c r="F256" s="12" t="s">
        <v>557</v>
      </c>
      <c r="G256" s="14" t="s">
        <v>811</v>
      </c>
      <c r="H256" s="12" t="str">
        <f>F256&amp;"_"&amp;(G256)</f>
        <v>Vẽ kỹ thuật_DC2CO13</v>
      </c>
      <c r="I256" s="14">
        <f>COUNTIF($G$3:$G$524,G256)</f>
        <v>18</v>
      </c>
      <c r="J256" s="14">
        <f>COUNTIF($B$3:$B$524,B256)</f>
        <v>3</v>
      </c>
      <c r="K256" s="12">
        <v>4</v>
      </c>
      <c r="L256" s="14">
        <v>75</v>
      </c>
      <c r="M256" s="104">
        <v>429000</v>
      </c>
      <c r="N256" s="126">
        <f>K256*M256</f>
        <v>1716000</v>
      </c>
      <c r="O256" s="106"/>
      <c r="P256" s="106"/>
      <c r="Q256"/>
    </row>
    <row r="257" spans="1:17" ht="26.25" customHeight="1" x14ac:dyDescent="0.25">
      <c r="A257" s="103">
        <f t="shared" si="6"/>
        <v>255</v>
      </c>
      <c r="B257" s="12" t="s">
        <v>481</v>
      </c>
      <c r="C257" s="12" t="s">
        <v>669</v>
      </c>
      <c r="D257" s="12" t="s">
        <v>79</v>
      </c>
      <c r="E257" s="51">
        <v>932217822</v>
      </c>
      <c r="F257" s="12" t="s">
        <v>557</v>
      </c>
      <c r="G257" s="14" t="s">
        <v>811</v>
      </c>
      <c r="H257" s="12" t="str">
        <f>F257&amp;"_"&amp;(G257)</f>
        <v>Vẽ kỹ thuật_DC2CO13</v>
      </c>
      <c r="I257" s="14">
        <f>COUNTIF($G$3:$G$524,G257)</f>
        <v>18</v>
      </c>
      <c r="J257" s="14">
        <f>COUNTIF($B$3:$B$524,B257)</f>
        <v>2</v>
      </c>
      <c r="K257" s="12">
        <v>4</v>
      </c>
      <c r="L257" s="14">
        <v>75</v>
      </c>
      <c r="M257" s="104">
        <v>429000</v>
      </c>
      <c r="N257" s="126">
        <f>K257*M257</f>
        <v>1716000</v>
      </c>
      <c r="O257" s="106"/>
      <c r="P257" s="106"/>
      <c r="Q257"/>
    </row>
    <row r="258" spans="1:17" ht="26.25" customHeight="1" x14ac:dyDescent="0.25">
      <c r="A258" s="103">
        <f t="shared" si="6"/>
        <v>256</v>
      </c>
      <c r="B258" s="12" t="s">
        <v>240</v>
      </c>
      <c r="C258" s="12" t="s">
        <v>241</v>
      </c>
      <c r="D258" s="12" t="s">
        <v>79</v>
      </c>
      <c r="E258" s="51">
        <v>945308298</v>
      </c>
      <c r="F258" s="12" t="s">
        <v>557</v>
      </c>
      <c r="G258" s="14" t="s">
        <v>811</v>
      </c>
      <c r="H258" s="12" t="str">
        <f>F258&amp;"_"&amp;(G258)</f>
        <v>Vẽ kỹ thuật_DC2CO13</v>
      </c>
      <c r="I258" s="14">
        <f>COUNTIF($G$3:$G$524,G258)</f>
        <v>18</v>
      </c>
      <c r="J258" s="14">
        <f>COUNTIF($B$3:$B$524,B258)</f>
        <v>5</v>
      </c>
      <c r="K258" s="12">
        <v>4</v>
      </c>
      <c r="L258" s="14">
        <v>75</v>
      </c>
      <c r="M258" s="104">
        <v>429000</v>
      </c>
      <c r="N258" s="126">
        <f>K258*M258</f>
        <v>1716000</v>
      </c>
      <c r="O258" s="106"/>
      <c r="P258" s="106"/>
      <c r="Q258"/>
    </row>
    <row r="259" spans="1:17" ht="26.25" customHeight="1" x14ac:dyDescent="0.25">
      <c r="A259" s="103">
        <f t="shared" si="6"/>
        <v>257</v>
      </c>
      <c r="B259" s="12" t="s">
        <v>288</v>
      </c>
      <c r="C259" s="12" t="s">
        <v>289</v>
      </c>
      <c r="D259" s="12" t="s">
        <v>15</v>
      </c>
      <c r="E259" s="51"/>
      <c r="F259" s="12" t="s">
        <v>85</v>
      </c>
      <c r="G259" s="14" t="s">
        <v>812</v>
      </c>
      <c r="H259" s="12" t="str">
        <f>F259&amp;"_"&amp;(G259)</f>
        <v>Cơ học cơ sở_DC2CK22</v>
      </c>
      <c r="I259" s="14">
        <f>COUNTIF($G$3:$G$524,G259)</f>
        <v>19</v>
      </c>
      <c r="J259" s="14">
        <f>COUNTIF($B$3:$B$524,B259)</f>
        <v>1</v>
      </c>
      <c r="K259" s="12">
        <v>4</v>
      </c>
      <c r="L259" s="14">
        <v>60</v>
      </c>
      <c r="M259" s="104">
        <v>429000</v>
      </c>
      <c r="N259" s="126">
        <f>K259*M259</f>
        <v>1716000</v>
      </c>
      <c r="O259" s="106"/>
      <c r="P259" s="106"/>
      <c r="Q259"/>
    </row>
    <row r="260" spans="1:17" ht="26.25" customHeight="1" x14ac:dyDescent="0.25">
      <c r="A260" s="103">
        <f t="shared" si="6"/>
        <v>258</v>
      </c>
      <c r="B260" s="12" t="s">
        <v>139</v>
      </c>
      <c r="C260" s="12" t="s">
        <v>140</v>
      </c>
      <c r="D260" s="12" t="s">
        <v>15</v>
      </c>
      <c r="E260" s="51"/>
      <c r="F260" s="12" t="s">
        <v>85</v>
      </c>
      <c r="G260" s="14" t="s">
        <v>812</v>
      </c>
      <c r="H260" s="12" t="str">
        <f>F260&amp;"_"&amp;(G260)</f>
        <v>Cơ học cơ sở_DC2CK22</v>
      </c>
      <c r="I260" s="14">
        <f>COUNTIF($G$3:$G$524,G260)</f>
        <v>19</v>
      </c>
      <c r="J260" s="14">
        <f>COUNTIF($B$3:$B$524,B260)</f>
        <v>3</v>
      </c>
      <c r="K260" s="12">
        <v>4</v>
      </c>
      <c r="L260" s="14">
        <v>60</v>
      </c>
      <c r="M260" s="104">
        <v>429000</v>
      </c>
      <c r="N260" s="126">
        <f>K260*M260</f>
        <v>1716000</v>
      </c>
      <c r="O260" s="106"/>
      <c r="P260" s="106"/>
      <c r="Q260"/>
    </row>
    <row r="261" spans="1:17" ht="26.25" customHeight="1" x14ac:dyDescent="0.25">
      <c r="A261" s="103">
        <f t="shared" si="6"/>
        <v>259</v>
      </c>
      <c r="B261" s="12" t="s">
        <v>573</v>
      </c>
      <c r="C261" s="12" t="s">
        <v>574</v>
      </c>
      <c r="D261" s="12" t="s">
        <v>151</v>
      </c>
      <c r="E261" s="51" t="s">
        <v>575</v>
      </c>
      <c r="F261" s="12" t="s">
        <v>85</v>
      </c>
      <c r="G261" s="14" t="s">
        <v>812</v>
      </c>
      <c r="H261" s="12" t="str">
        <f>F261&amp;"_"&amp;(G261)</f>
        <v>Cơ học cơ sở_DC2CK22</v>
      </c>
      <c r="I261" s="14">
        <f>COUNTIF($G$3:$G$524,G261)</f>
        <v>19</v>
      </c>
      <c r="J261" s="14">
        <f>COUNTIF($B$3:$B$524,B261)</f>
        <v>2</v>
      </c>
      <c r="K261" s="12">
        <v>4</v>
      </c>
      <c r="L261" s="14">
        <v>60</v>
      </c>
      <c r="M261" s="104">
        <v>429000</v>
      </c>
      <c r="N261" s="126">
        <f>K261*M261</f>
        <v>1716000</v>
      </c>
      <c r="O261" s="106"/>
      <c r="P261" s="106"/>
      <c r="Q261"/>
    </row>
    <row r="262" spans="1:17" ht="26.25" customHeight="1" x14ac:dyDescent="0.25">
      <c r="A262" s="103">
        <f t="shared" si="6"/>
        <v>260</v>
      </c>
      <c r="B262" s="12" t="s">
        <v>173</v>
      </c>
      <c r="C262" s="12" t="s">
        <v>174</v>
      </c>
      <c r="D262" s="12" t="s">
        <v>15</v>
      </c>
      <c r="E262" s="13"/>
      <c r="F262" s="12" t="s">
        <v>85</v>
      </c>
      <c r="G262" s="14" t="s">
        <v>812</v>
      </c>
      <c r="H262" s="12" t="str">
        <f>F262&amp;"_"&amp;(G262)</f>
        <v>Cơ học cơ sở_DC2CK22</v>
      </c>
      <c r="I262" s="14">
        <f>COUNTIF($G$3:$G$524,G262)</f>
        <v>19</v>
      </c>
      <c r="J262" s="14">
        <f>COUNTIF($B$3:$B$524,B262)</f>
        <v>3</v>
      </c>
      <c r="K262" s="12">
        <v>4</v>
      </c>
      <c r="L262" s="14">
        <v>60</v>
      </c>
      <c r="M262" s="104">
        <v>429000</v>
      </c>
      <c r="N262" s="126">
        <f>K262*M262</f>
        <v>1716000</v>
      </c>
      <c r="O262" s="106"/>
      <c r="P262" s="106"/>
      <c r="Q262"/>
    </row>
    <row r="263" spans="1:17" ht="26.25" customHeight="1" x14ac:dyDescent="0.25">
      <c r="A263" s="103">
        <f t="shared" si="6"/>
        <v>261</v>
      </c>
      <c r="B263" s="12" t="s">
        <v>576</v>
      </c>
      <c r="C263" s="12" t="s">
        <v>577</v>
      </c>
      <c r="D263" s="12" t="s">
        <v>15</v>
      </c>
      <c r="E263" s="51"/>
      <c r="F263" s="12" t="s">
        <v>85</v>
      </c>
      <c r="G263" s="14" t="s">
        <v>812</v>
      </c>
      <c r="H263" s="12" t="str">
        <f>F263&amp;"_"&amp;(G263)</f>
        <v>Cơ học cơ sở_DC2CK22</v>
      </c>
      <c r="I263" s="14">
        <f>COUNTIF($G$3:$G$524,G263)</f>
        <v>19</v>
      </c>
      <c r="J263" s="14">
        <f>COUNTIF($B$3:$B$524,B263)</f>
        <v>2</v>
      </c>
      <c r="K263" s="12">
        <v>4</v>
      </c>
      <c r="L263" s="14">
        <v>60</v>
      </c>
      <c r="M263" s="104">
        <v>429000</v>
      </c>
      <c r="N263" s="126">
        <f>K263*M263</f>
        <v>1716000</v>
      </c>
      <c r="O263" s="106"/>
      <c r="P263" s="106"/>
    </row>
    <row r="264" spans="1:17" ht="26.25" customHeight="1" x14ac:dyDescent="0.25">
      <c r="A264" s="103">
        <f t="shared" si="6"/>
        <v>262</v>
      </c>
      <c r="B264" s="12" t="s">
        <v>162</v>
      </c>
      <c r="C264" s="12" t="s">
        <v>163</v>
      </c>
      <c r="D264" s="12" t="s">
        <v>15</v>
      </c>
      <c r="E264" s="51"/>
      <c r="F264" s="12" t="s">
        <v>85</v>
      </c>
      <c r="G264" s="14" t="s">
        <v>812</v>
      </c>
      <c r="H264" s="12" t="str">
        <f>F264&amp;"_"&amp;(G264)</f>
        <v>Cơ học cơ sở_DC2CK22</v>
      </c>
      <c r="I264" s="14">
        <f>COUNTIF($G$3:$G$524,G264)</f>
        <v>19</v>
      </c>
      <c r="J264" s="14">
        <f>COUNTIF($B$3:$B$524,B264)</f>
        <v>2</v>
      </c>
      <c r="K264" s="12">
        <v>4</v>
      </c>
      <c r="L264" s="14">
        <v>60</v>
      </c>
      <c r="M264" s="104">
        <v>429000</v>
      </c>
      <c r="N264" s="126">
        <f>K264*M264</f>
        <v>1716000</v>
      </c>
      <c r="O264" s="106"/>
      <c r="P264" s="106"/>
      <c r="Q264"/>
    </row>
    <row r="265" spans="1:17" ht="26.25" customHeight="1" x14ac:dyDescent="0.25">
      <c r="A265" s="103">
        <f t="shared" si="6"/>
        <v>263</v>
      </c>
      <c r="B265" s="12" t="s">
        <v>275</v>
      </c>
      <c r="C265" s="12" t="s">
        <v>276</v>
      </c>
      <c r="D265" s="12" t="s">
        <v>15</v>
      </c>
      <c r="E265" s="51"/>
      <c r="F265" s="12" t="s">
        <v>85</v>
      </c>
      <c r="G265" s="14" t="s">
        <v>812</v>
      </c>
      <c r="H265" s="12" t="str">
        <f>F265&amp;"_"&amp;(G265)</f>
        <v>Cơ học cơ sở_DC2CK22</v>
      </c>
      <c r="I265" s="14">
        <f>COUNTIF($G$3:$G$524,G265)</f>
        <v>19</v>
      </c>
      <c r="J265" s="14">
        <f>COUNTIF($B$3:$B$524,B265)</f>
        <v>1</v>
      </c>
      <c r="K265" s="12">
        <v>4</v>
      </c>
      <c r="L265" s="14">
        <v>60</v>
      </c>
      <c r="M265" s="104">
        <v>429000</v>
      </c>
      <c r="N265" s="126">
        <f>K265*M265</f>
        <v>1716000</v>
      </c>
      <c r="O265" s="106"/>
      <c r="P265" s="106"/>
    </row>
    <row r="266" spans="1:17" ht="26.25" customHeight="1" x14ac:dyDescent="0.25">
      <c r="A266" s="103">
        <f t="shared" si="6"/>
        <v>264</v>
      </c>
      <c r="B266" s="12" t="s">
        <v>172</v>
      </c>
      <c r="C266" s="12" t="s">
        <v>6</v>
      </c>
      <c r="D266" s="12" t="s">
        <v>15</v>
      </c>
      <c r="E266" s="51"/>
      <c r="F266" s="12" t="s">
        <v>85</v>
      </c>
      <c r="G266" s="14" t="s">
        <v>812</v>
      </c>
      <c r="H266" s="12" t="str">
        <f>F266&amp;"_"&amp;(G266)</f>
        <v>Cơ học cơ sở_DC2CK22</v>
      </c>
      <c r="I266" s="14">
        <f>COUNTIF($G$3:$G$524,G266)</f>
        <v>19</v>
      </c>
      <c r="J266" s="14">
        <f>COUNTIF($B$3:$B$524,B266)</f>
        <v>3</v>
      </c>
      <c r="K266" s="12">
        <v>4</v>
      </c>
      <c r="L266" s="14">
        <v>60</v>
      </c>
      <c r="M266" s="104">
        <v>429000</v>
      </c>
      <c r="N266" s="126">
        <f>K266*M266</f>
        <v>1716000</v>
      </c>
      <c r="O266" s="106"/>
      <c r="P266" s="106"/>
      <c r="Q266" s="87"/>
    </row>
    <row r="267" spans="1:17" s="87" customFormat="1" ht="26.25" customHeight="1" x14ac:dyDescent="0.25">
      <c r="A267" s="103">
        <f t="shared" si="6"/>
        <v>265</v>
      </c>
      <c r="B267" s="12" t="s">
        <v>292</v>
      </c>
      <c r="C267" s="12" t="s">
        <v>293</v>
      </c>
      <c r="D267" s="12" t="s">
        <v>15</v>
      </c>
      <c r="E267" s="13"/>
      <c r="F267" s="12" t="s">
        <v>85</v>
      </c>
      <c r="G267" s="12" t="s">
        <v>812</v>
      </c>
      <c r="H267" s="12" t="str">
        <f>F267&amp;"_"&amp;(G267)</f>
        <v>Cơ học cơ sở_DC2CK22</v>
      </c>
      <c r="I267" s="14">
        <f>COUNTIF($G$3:$G$524,G267)</f>
        <v>19</v>
      </c>
      <c r="J267" s="14">
        <f>COUNTIF($B$3:$B$524,B267)</f>
        <v>2</v>
      </c>
      <c r="K267" s="12">
        <v>4</v>
      </c>
      <c r="L267" s="14">
        <v>60</v>
      </c>
      <c r="M267" s="104">
        <v>429000</v>
      </c>
      <c r="N267" s="126">
        <f>K267*M267</f>
        <v>1716000</v>
      </c>
      <c r="O267" s="106"/>
      <c r="P267" s="106"/>
    </row>
    <row r="268" spans="1:17" s="87" customFormat="1" ht="26.25" customHeight="1" x14ac:dyDescent="0.25">
      <c r="A268" s="103">
        <f t="shared" si="6"/>
        <v>266</v>
      </c>
      <c r="B268" s="12" t="s">
        <v>584</v>
      </c>
      <c r="C268" s="12" t="s">
        <v>585</v>
      </c>
      <c r="D268" s="12" t="s">
        <v>15</v>
      </c>
      <c r="E268" s="13"/>
      <c r="F268" s="12" t="s">
        <v>85</v>
      </c>
      <c r="G268" s="14" t="s">
        <v>812</v>
      </c>
      <c r="H268" s="12" t="str">
        <f>F268&amp;"_"&amp;(G268)</f>
        <v>Cơ học cơ sở_DC2CK22</v>
      </c>
      <c r="I268" s="14">
        <f>COUNTIF($G$3:$G$524,G268)</f>
        <v>19</v>
      </c>
      <c r="J268" s="14">
        <f>COUNTIF($B$3:$B$524,B268)</f>
        <v>3</v>
      </c>
      <c r="K268" s="12">
        <v>4</v>
      </c>
      <c r="L268" s="14">
        <v>60</v>
      </c>
      <c r="M268" s="104">
        <v>429000</v>
      </c>
      <c r="N268" s="126">
        <f>K268*M268</f>
        <v>1716000</v>
      </c>
      <c r="O268" s="106"/>
      <c r="P268" s="106"/>
    </row>
    <row r="269" spans="1:17" s="87" customFormat="1" ht="26.25" customHeight="1" x14ac:dyDescent="0.25">
      <c r="A269" s="103">
        <f t="shared" si="6"/>
        <v>267</v>
      </c>
      <c r="B269" s="12" t="s">
        <v>283</v>
      </c>
      <c r="C269" s="12" t="s">
        <v>284</v>
      </c>
      <c r="D269" s="12" t="s">
        <v>15</v>
      </c>
      <c r="E269" s="51"/>
      <c r="F269" s="12" t="s">
        <v>85</v>
      </c>
      <c r="G269" s="14" t="s">
        <v>812</v>
      </c>
      <c r="H269" s="12" t="str">
        <f>F269&amp;"_"&amp;(G269)</f>
        <v>Cơ học cơ sở_DC2CK22</v>
      </c>
      <c r="I269" s="14">
        <f>COUNTIF($G$3:$G$524,G269)</f>
        <v>19</v>
      </c>
      <c r="J269" s="14">
        <f>COUNTIF($B$3:$B$524,B269)</f>
        <v>3</v>
      </c>
      <c r="K269" s="12">
        <v>4</v>
      </c>
      <c r="L269" s="14">
        <v>60</v>
      </c>
      <c r="M269" s="104">
        <v>429000</v>
      </c>
      <c r="N269" s="126">
        <f>K269*M269</f>
        <v>1716000</v>
      </c>
      <c r="O269" s="106"/>
      <c r="P269" s="106"/>
    </row>
    <row r="270" spans="1:17" s="87" customFormat="1" ht="26.25" customHeight="1" x14ac:dyDescent="0.25">
      <c r="A270" s="103">
        <f t="shared" si="6"/>
        <v>268</v>
      </c>
      <c r="B270" s="12" t="s">
        <v>17</v>
      </c>
      <c r="C270" s="12" t="s">
        <v>285</v>
      </c>
      <c r="D270" s="12" t="s">
        <v>15</v>
      </c>
      <c r="E270" s="51"/>
      <c r="F270" s="12" t="s">
        <v>85</v>
      </c>
      <c r="G270" s="14" t="s">
        <v>812</v>
      </c>
      <c r="H270" s="12" t="str">
        <f>F270&amp;"_"&amp;(G270)</f>
        <v>Cơ học cơ sở_DC2CK22</v>
      </c>
      <c r="I270" s="14">
        <f>COUNTIF($G$3:$G$524,G270)</f>
        <v>19</v>
      </c>
      <c r="J270" s="14">
        <f>COUNTIF($B$3:$B$524,B270)</f>
        <v>2</v>
      </c>
      <c r="K270" s="12">
        <v>4</v>
      </c>
      <c r="L270" s="14">
        <v>60</v>
      </c>
      <c r="M270" s="104">
        <v>429000</v>
      </c>
      <c r="N270" s="126">
        <f>K270*M270</f>
        <v>1716000</v>
      </c>
      <c r="O270" s="106"/>
      <c r="P270" s="106"/>
    </row>
    <row r="271" spans="1:17" s="87" customFormat="1" ht="26.25" customHeight="1" x14ac:dyDescent="0.25">
      <c r="A271" s="103">
        <f t="shared" si="6"/>
        <v>269</v>
      </c>
      <c r="B271" s="12" t="s">
        <v>117</v>
      </c>
      <c r="C271" s="12" t="s">
        <v>118</v>
      </c>
      <c r="D271" s="12" t="s">
        <v>37</v>
      </c>
      <c r="E271" s="13">
        <v>976001867</v>
      </c>
      <c r="F271" s="12" t="s">
        <v>85</v>
      </c>
      <c r="G271" s="12" t="s">
        <v>812</v>
      </c>
      <c r="H271" s="12" t="str">
        <f>F271&amp;"_"&amp;(G271)</f>
        <v>Cơ học cơ sở_DC2CK22</v>
      </c>
      <c r="I271" s="14">
        <f>COUNTIF($G$3:$G$524,G271)</f>
        <v>19</v>
      </c>
      <c r="J271" s="14">
        <f>COUNTIF($B$3:$B$524,B271)</f>
        <v>4</v>
      </c>
      <c r="K271" s="12">
        <v>4</v>
      </c>
      <c r="L271" s="14">
        <v>60</v>
      </c>
      <c r="M271" s="104">
        <v>429000</v>
      </c>
      <c r="N271" s="126">
        <f>K271*M271</f>
        <v>1716000</v>
      </c>
      <c r="O271" s="106"/>
      <c r="P271" s="106"/>
      <c r="Q271"/>
    </row>
    <row r="272" spans="1:17" ht="26.25" customHeight="1" x14ac:dyDescent="0.25">
      <c r="A272" s="103">
        <f t="shared" si="6"/>
        <v>270</v>
      </c>
      <c r="B272" s="12" t="s">
        <v>660</v>
      </c>
      <c r="C272" s="12" t="s">
        <v>661</v>
      </c>
      <c r="D272" s="12" t="s">
        <v>79</v>
      </c>
      <c r="E272" s="51">
        <v>983482491</v>
      </c>
      <c r="F272" s="12" t="s">
        <v>85</v>
      </c>
      <c r="G272" s="14" t="s">
        <v>812</v>
      </c>
      <c r="H272" s="12" t="str">
        <f>F272&amp;"_"&amp;(G272)</f>
        <v>Cơ học cơ sở_DC2CK22</v>
      </c>
      <c r="I272" s="14">
        <f>COUNTIF($G$3:$G$524,G272)</f>
        <v>19</v>
      </c>
      <c r="J272" s="14">
        <f>COUNTIF($B$3:$B$524,B272)</f>
        <v>5</v>
      </c>
      <c r="K272" s="12">
        <v>4</v>
      </c>
      <c r="L272" s="14">
        <v>60</v>
      </c>
      <c r="M272" s="104">
        <v>429000</v>
      </c>
      <c r="N272" s="126">
        <f>K272*M272</f>
        <v>1716000</v>
      </c>
      <c r="O272" s="106"/>
      <c r="P272" s="106"/>
      <c r="Q272"/>
    </row>
    <row r="273" spans="1:17" ht="26.25" customHeight="1" x14ac:dyDescent="0.25">
      <c r="A273" s="103">
        <f t="shared" si="6"/>
        <v>271</v>
      </c>
      <c r="B273" s="12" t="s">
        <v>262</v>
      </c>
      <c r="C273" s="12" t="s">
        <v>263</v>
      </c>
      <c r="D273" s="12" t="s">
        <v>79</v>
      </c>
      <c r="E273" s="51">
        <v>986853017</v>
      </c>
      <c r="F273" s="12" t="s">
        <v>85</v>
      </c>
      <c r="G273" s="14" t="s">
        <v>812</v>
      </c>
      <c r="H273" s="12" t="str">
        <f>F273&amp;"_"&amp;(G273)</f>
        <v>Cơ học cơ sở_DC2CK22</v>
      </c>
      <c r="I273" s="14">
        <f>COUNTIF($G$3:$G$524,G273)</f>
        <v>19</v>
      </c>
      <c r="J273" s="14">
        <f>COUNTIF($B$3:$B$524,B273)</f>
        <v>5</v>
      </c>
      <c r="K273" s="12">
        <v>4</v>
      </c>
      <c r="L273" s="14">
        <v>60</v>
      </c>
      <c r="M273" s="104">
        <v>429000</v>
      </c>
      <c r="N273" s="126">
        <f>K273*M273</f>
        <v>1716000</v>
      </c>
      <c r="O273" s="106"/>
      <c r="P273" s="106"/>
      <c r="Q273"/>
    </row>
    <row r="274" spans="1:17" ht="26.25" customHeight="1" x14ac:dyDescent="0.25">
      <c r="A274" s="103">
        <f t="shared" si="6"/>
        <v>272</v>
      </c>
      <c r="B274" s="12" t="s">
        <v>672</v>
      </c>
      <c r="C274" s="12" t="s">
        <v>673</v>
      </c>
      <c r="D274" s="12" t="s">
        <v>79</v>
      </c>
      <c r="E274" s="51">
        <v>985984030</v>
      </c>
      <c r="F274" s="12" t="s">
        <v>85</v>
      </c>
      <c r="G274" s="14" t="s">
        <v>812</v>
      </c>
      <c r="H274" s="12" t="str">
        <f>F274&amp;"_"&amp;(G274)</f>
        <v>Cơ học cơ sở_DC2CK22</v>
      </c>
      <c r="I274" s="14">
        <f>COUNTIF($G$3:$G$524,G274)</f>
        <v>19</v>
      </c>
      <c r="J274" s="14">
        <f>COUNTIF($B$3:$B$524,B274)</f>
        <v>3</v>
      </c>
      <c r="K274" s="12">
        <v>4</v>
      </c>
      <c r="L274" s="14">
        <v>60</v>
      </c>
      <c r="M274" s="104">
        <v>429000</v>
      </c>
      <c r="N274" s="126">
        <f>K274*M274</f>
        <v>1716000</v>
      </c>
      <c r="O274" s="106"/>
      <c r="P274" s="106"/>
      <c r="Q274" s="87"/>
    </row>
    <row r="275" spans="1:17" s="87" customFormat="1" ht="26.25" customHeight="1" x14ac:dyDescent="0.25">
      <c r="A275" s="103">
        <f t="shared" si="6"/>
        <v>273</v>
      </c>
      <c r="B275" s="14" t="s">
        <v>716</v>
      </c>
      <c r="C275" s="14" t="s">
        <v>717</v>
      </c>
      <c r="D275" s="14" t="s">
        <v>19</v>
      </c>
      <c r="E275" s="14" t="s">
        <v>434</v>
      </c>
      <c r="F275" s="12" t="s">
        <v>85</v>
      </c>
      <c r="G275" s="14" t="s">
        <v>812</v>
      </c>
      <c r="H275" s="12" t="str">
        <f>F275&amp;"_"&amp;(G275)</f>
        <v>Cơ học cơ sở_DC2CK22</v>
      </c>
      <c r="I275" s="14">
        <f>COUNTIF($G$3:$G$524,G275)</f>
        <v>19</v>
      </c>
      <c r="J275" s="14">
        <f>COUNTIF($B$3:$B$524,B275)</f>
        <v>3</v>
      </c>
      <c r="K275" s="12">
        <v>4</v>
      </c>
      <c r="L275" s="14">
        <v>60</v>
      </c>
      <c r="M275" s="104">
        <v>429000</v>
      </c>
      <c r="N275" s="126">
        <f>K275*M275</f>
        <v>1716000</v>
      </c>
      <c r="O275" s="114"/>
      <c r="P275" s="106"/>
      <c r="Q275" s="17"/>
    </row>
    <row r="276" spans="1:17" s="17" customFormat="1" ht="26.25" customHeight="1" x14ac:dyDescent="0.25">
      <c r="A276" s="103">
        <f t="shared" si="6"/>
        <v>274</v>
      </c>
      <c r="B276" s="14" t="s">
        <v>108</v>
      </c>
      <c r="C276" s="14" t="s">
        <v>177</v>
      </c>
      <c r="D276" s="14" t="s">
        <v>37</v>
      </c>
      <c r="E276" s="14">
        <v>888620302</v>
      </c>
      <c r="F276" s="12" t="s">
        <v>85</v>
      </c>
      <c r="G276" s="14" t="s">
        <v>812</v>
      </c>
      <c r="H276" s="12" t="str">
        <f>F276&amp;"_"&amp;(G276)</f>
        <v>Cơ học cơ sở_DC2CK22</v>
      </c>
      <c r="I276" s="14">
        <f>COUNTIF($G$3:$G$524,G276)</f>
        <v>19</v>
      </c>
      <c r="J276" s="14">
        <f>COUNTIF($B$3:$B$524,B276)</f>
        <v>6</v>
      </c>
      <c r="K276" s="12">
        <v>4</v>
      </c>
      <c r="L276" s="14">
        <v>60</v>
      </c>
      <c r="M276" s="104">
        <v>429000</v>
      </c>
      <c r="N276" s="126">
        <f>K276*M276</f>
        <v>1716000</v>
      </c>
      <c r="O276" s="114"/>
      <c r="P276" s="106"/>
    </row>
    <row r="277" spans="1:17" s="17" customFormat="1" ht="26.25" customHeight="1" x14ac:dyDescent="0.25">
      <c r="A277" s="103">
        <f t="shared" si="6"/>
        <v>275</v>
      </c>
      <c r="B277" s="14" t="s">
        <v>768</v>
      </c>
      <c r="C277" s="14" t="s">
        <v>769</v>
      </c>
      <c r="D277" s="14" t="s">
        <v>36</v>
      </c>
      <c r="E277" s="14" t="s">
        <v>770</v>
      </c>
      <c r="F277" s="12" t="s">
        <v>85</v>
      </c>
      <c r="G277" s="14" t="s">
        <v>812</v>
      </c>
      <c r="H277" s="12" t="str">
        <f>F277&amp;"_"&amp;(G277)</f>
        <v>Cơ học cơ sở_DC2CK22</v>
      </c>
      <c r="I277" s="14">
        <f>COUNTIF($G$3:$G$524,G277)</f>
        <v>19</v>
      </c>
      <c r="J277" s="14">
        <f>COUNTIF($B$3:$B$524,B277)</f>
        <v>3</v>
      </c>
      <c r="K277" s="12">
        <v>4</v>
      </c>
      <c r="L277" s="14">
        <v>60</v>
      </c>
      <c r="M277" s="104">
        <v>429000</v>
      </c>
      <c r="N277" s="126">
        <f>K277*M277</f>
        <v>1716000</v>
      </c>
      <c r="O277" s="114"/>
      <c r="P277" s="106"/>
      <c r="Q277"/>
    </row>
    <row r="278" spans="1:17" ht="26.25" customHeight="1" x14ac:dyDescent="0.25">
      <c r="A278" s="103">
        <f t="shared" si="6"/>
        <v>276</v>
      </c>
      <c r="B278" s="12" t="s">
        <v>531</v>
      </c>
      <c r="C278" s="12" t="s">
        <v>533</v>
      </c>
      <c r="D278" s="12" t="s">
        <v>530</v>
      </c>
      <c r="E278" s="51">
        <v>352287191</v>
      </c>
      <c r="F278" s="12" t="s">
        <v>561</v>
      </c>
      <c r="G278" s="14" t="s">
        <v>13</v>
      </c>
      <c r="H278" s="12" t="str">
        <f>F278&amp;"_"&amp;(G278)</f>
        <v>Autocad_DC2CK29</v>
      </c>
      <c r="I278" s="14">
        <f>COUNTIF($G$3:$G$524,G278)</f>
        <v>19</v>
      </c>
      <c r="J278" s="14">
        <f>COUNTIF($B$3:$B$524,B278)</f>
        <v>4</v>
      </c>
      <c r="K278" s="12">
        <v>2</v>
      </c>
      <c r="L278" s="14">
        <v>45</v>
      </c>
      <c r="M278" s="104">
        <v>429000</v>
      </c>
      <c r="N278" s="126">
        <f>K278*M278</f>
        <v>858000</v>
      </c>
      <c r="O278" s="106"/>
      <c r="P278" s="106"/>
      <c r="Q278"/>
    </row>
    <row r="279" spans="1:17" ht="26.25" customHeight="1" x14ac:dyDescent="0.25">
      <c r="A279" s="103">
        <f t="shared" si="6"/>
        <v>277</v>
      </c>
      <c r="B279" s="12" t="s">
        <v>558</v>
      </c>
      <c r="C279" s="12" t="s">
        <v>559</v>
      </c>
      <c r="D279" s="12" t="s">
        <v>151</v>
      </c>
      <c r="E279" s="13" t="s">
        <v>560</v>
      </c>
      <c r="F279" s="12" t="s">
        <v>561</v>
      </c>
      <c r="G279" s="14" t="s">
        <v>13</v>
      </c>
      <c r="H279" s="12" t="str">
        <f>F279&amp;"_"&amp;(G279)</f>
        <v>Autocad_DC2CK29</v>
      </c>
      <c r="I279" s="14">
        <f>COUNTIF($G$3:$G$524,G279)</f>
        <v>19</v>
      </c>
      <c r="J279" s="14">
        <f>COUNTIF($B$3:$B$524,B279)</f>
        <v>2</v>
      </c>
      <c r="K279" s="12">
        <v>2</v>
      </c>
      <c r="L279" s="14">
        <v>45</v>
      </c>
      <c r="M279" s="104">
        <v>429000</v>
      </c>
      <c r="N279" s="126">
        <f>K279*M279</f>
        <v>858000</v>
      </c>
      <c r="O279" s="106"/>
      <c r="P279" s="106"/>
      <c r="Q279"/>
    </row>
    <row r="280" spans="1:17" ht="26.25" customHeight="1" x14ac:dyDescent="0.25">
      <c r="A280" s="103">
        <f t="shared" si="6"/>
        <v>278</v>
      </c>
      <c r="B280" s="12" t="s">
        <v>576</v>
      </c>
      <c r="C280" s="12" t="s">
        <v>577</v>
      </c>
      <c r="D280" s="12" t="s">
        <v>15</v>
      </c>
      <c r="E280" s="51"/>
      <c r="F280" s="12" t="s">
        <v>561</v>
      </c>
      <c r="G280" s="14" t="s">
        <v>13</v>
      </c>
      <c r="H280" s="12" t="str">
        <f>F280&amp;"_"&amp;(G280)</f>
        <v>Autocad_DC2CK29</v>
      </c>
      <c r="I280" s="14">
        <f>COUNTIF($G$3:$G$524,G280)</f>
        <v>19</v>
      </c>
      <c r="J280" s="14">
        <f>COUNTIF($B$3:$B$524,B280)</f>
        <v>2</v>
      </c>
      <c r="K280" s="12">
        <v>2</v>
      </c>
      <c r="L280" s="14">
        <v>45</v>
      </c>
      <c r="M280" s="104">
        <v>429000</v>
      </c>
      <c r="N280" s="126">
        <f>K280*M280</f>
        <v>858000</v>
      </c>
      <c r="O280" s="106"/>
      <c r="P280" s="106"/>
      <c r="Q280"/>
    </row>
    <row r="281" spans="1:17" ht="26.25" customHeight="1" x14ac:dyDescent="0.25">
      <c r="A281" s="103">
        <f t="shared" si="6"/>
        <v>279</v>
      </c>
      <c r="B281" s="12" t="s">
        <v>56</v>
      </c>
      <c r="C281" s="12" t="s">
        <v>57</v>
      </c>
      <c r="D281" s="12" t="s">
        <v>15</v>
      </c>
      <c r="E281" s="51"/>
      <c r="F281" s="12" t="s">
        <v>561</v>
      </c>
      <c r="G281" s="14" t="s">
        <v>13</v>
      </c>
      <c r="H281" s="12" t="str">
        <f>F281&amp;"_"&amp;(G281)</f>
        <v>Autocad_DC2CK29</v>
      </c>
      <c r="I281" s="14">
        <f>COUNTIF($G$3:$G$524,G281)</f>
        <v>19</v>
      </c>
      <c r="J281" s="14">
        <f>COUNTIF($B$3:$B$524,B281)</f>
        <v>1</v>
      </c>
      <c r="K281" s="12">
        <v>2</v>
      </c>
      <c r="L281" s="14">
        <v>45</v>
      </c>
      <c r="M281" s="104">
        <v>429000</v>
      </c>
      <c r="N281" s="126">
        <f>K281*M281</f>
        <v>858000</v>
      </c>
      <c r="O281" s="106"/>
      <c r="P281" s="106"/>
      <c r="Q281"/>
    </row>
    <row r="282" spans="1:17" ht="26.25" customHeight="1" x14ac:dyDescent="0.25">
      <c r="A282" s="103">
        <f t="shared" si="6"/>
        <v>280</v>
      </c>
      <c r="B282" s="12" t="s">
        <v>286</v>
      </c>
      <c r="C282" s="12" t="s">
        <v>287</v>
      </c>
      <c r="D282" s="12" t="s">
        <v>15</v>
      </c>
      <c r="E282" s="51"/>
      <c r="F282" s="12" t="s">
        <v>561</v>
      </c>
      <c r="G282" s="12" t="s">
        <v>13</v>
      </c>
      <c r="H282" s="12" t="str">
        <f>F282&amp;"_"&amp;(G282)</f>
        <v>Autocad_DC2CK29</v>
      </c>
      <c r="I282" s="14">
        <f>COUNTIF($G$3:$G$524,G282)</f>
        <v>19</v>
      </c>
      <c r="J282" s="14">
        <f>COUNTIF($B$3:$B$524,B282)</f>
        <v>3</v>
      </c>
      <c r="K282" s="12">
        <v>2</v>
      </c>
      <c r="L282" s="104">
        <v>45</v>
      </c>
      <c r="M282" s="104">
        <v>429000</v>
      </c>
      <c r="N282" s="126">
        <f>K282*M282</f>
        <v>858000</v>
      </c>
      <c r="O282" s="106"/>
      <c r="P282" s="106"/>
      <c r="Q282"/>
    </row>
    <row r="283" spans="1:17" ht="26.25" customHeight="1" x14ac:dyDescent="0.25">
      <c r="A283" s="103">
        <f t="shared" si="6"/>
        <v>281</v>
      </c>
      <c r="B283" s="12" t="s">
        <v>172</v>
      </c>
      <c r="C283" s="12" t="s">
        <v>6</v>
      </c>
      <c r="D283" s="12" t="s">
        <v>15</v>
      </c>
      <c r="E283" s="51"/>
      <c r="F283" s="12" t="s">
        <v>561</v>
      </c>
      <c r="G283" s="14" t="s">
        <v>13</v>
      </c>
      <c r="H283" s="12" t="str">
        <f>F283&amp;"_"&amp;(G283)</f>
        <v>Autocad_DC2CK29</v>
      </c>
      <c r="I283" s="14">
        <f>COUNTIF($G$3:$G$524,G283)</f>
        <v>19</v>
      </c>
      <c r="J283" s="14">
        <f>COUNTIF($B$3:$B$524,B283)</f>
        <v>3</v>
      </c>
      <c r="K283" s="12">
        <v>2</v>
      </c>
      <c r="L283" s="14">
        <v>45</v>
      </c>
      <c r="M283" s="104">
        <v>429000</v>
      </c>
      <c r="N283" s="126">
        <f>K283*M283</f>
        <v>858000</v>
      </c>
      <c r="O283" s="106"/>
      <c r="P283" s="106"/>
      <c r="Q283"/>
    </row>
    <row r="284" spans="1:17" ht="26.25" customHeight="1" x14ac:dyDescent="0.25">
      <c r="A284" s="103">
        <f t="shared" si="6"/>
        <v>282</v>
      </c>
      <c r="B284" s="12" t="s">
        <v>580</v>
      </c>
      <c r="C284" s="12" t="s">
        <v>581</v>
      </c>
      <c r="D284" s="12" t="s">
        <v>15</v>
      </c>
      <c r="E284" s="13"/>
      <c r="F284" s="12" t="s">
        <v>561</v>
      </c>
      <c r="G284" s="12" t="s">
        <v>13</v>
      </c>
      <c r="H284" s="12" t="str">
        <f>F284&amp;"_"&amp;(G284)</f>
        <v>Autocad_DC2CK29</v>
      </c>
      <c r="I284" s="14">
        <f>COUNTIF($G$3:$G$524,G284)</f>
        <v>19</v>
      </c>
      <c r="J284" s="14">
        <f>COUNTIF($B$3:$B$524,B284)</f>
        <v>3</v>
      </c>
      <c r="K284" s="12">
        <v>2</v>
      </c>
      <c r="L284" s="14">
        <v>45</v>
      </c>
      <c r="M284" s="104">
        <v>429000</v>
      </c>
      <c r="N284" s="126">
        <f>K284*M284</f>
        <v>858000</v>
      </c>
      <c r="O284" s="106"/>
      <c r="P284" s="106"/>
      <c r="Q284"/>
    </row>
    <row r="285" spans="1:17" ht="26.25" customHeight="1" x14ac:dyDescent="0.25">
      <c r="A285" s="103">
        <f t="shared" si="6"/>
        <v>283</v>
      </c>
      <c r="B285" s="12" t="s">
        <v>584</v>
      </c>
      <c r="C285" s="12" t="s">
        <v>585</v>
      </c>
      <c r="D285" s="12" t="s">
        <v>15</v>
      </c>
      <c r="E285" s="13"/>
      <c r="F285" s="12" t="s">
        <v>561</v>
      </c>
      <c r="G285" s="12" t="s">
        <v>13</v>
      </c>
      <c r="H285" s="12" t="str">
        <f>F285&amp;"_"&amp;(G285)</f>
        <v>Autocad_DC2CK29</v>
      </c>
      <c r="I285" s="14">
        <f>COUNTIF($G$3:$G$524,G285)</f>
        <v>19</v>
      </c>
      <c r="J285" s="14">
        <f>COUNTIF($B$3:$B$524,B285)</f>
        <v>3</v>
      </c>
      <c r="K285" s="12">
        <v>2</v>
      </c>
      <c r="L285" s="14">
        <v>45</v>
      </c>
      <c r="M285" s="104">
        <v>429000</v>
      </c>
      <c r="N285" s="126">
        <f>K285*M285</f>
        <v>858000</v>
      </c>
      <c r="O285" s="106"/>
      <c r="P285" s="106"/>
      <c r="Q285"/>
    </row>
    <row r="286" spans="1:17" ht="26.25" customHeight="1" x14ac:dyDescent="0.25">
      <c r="A286" s="103">
        <f t="shared" si="6"/>
        <v>284</v>
      </c>
      <c r="B286" s="12" t="s">
        <v>283</v>
      </c>
      <c r="C286" s="12" t="s">
        <v>284</v>
      </c>
      <c r="D286" s="12" t="s">
        <v>15</v>
      </c>
      <c r="E286" s="51"/>
      <c r="F286" s="12" t="s">
        <v>561</v>
      </c>
      <c r="G286" s="14" t="s">
        <v>13</v>
      </c>
      <c r="H286" s="12" t="str">
        <f>F286&amp;"_"&amp;(G286)</f>
        <v>Autocad_DC2CK29</v>
      </c>
      <c r="I286" s="14">
        <f>COUNTIF($G$3:$G$524,G286)</f>
        <v>19</v>
      </c>
      <c r="J286" s="14">
        <f>COUNTIF($B$3:$B$524,B286)</f>
        <v>3</v>
      </c>
      <c r="K286" s="12">
        <v>2</v>
      </c>
      <c r="L286" s="14">
        <v>45</v>
      </c>
      <c r="M286" s="104">
        <v>429000</v>
      </c>
      <c r="N286" s="126">
        <f>K286*M286</f>
        <v>858000</v>
      </c>
      <c r="O286" s="106"/>
      <c r="P286" s="106"/>
      <c r="Q286"/>
    </row>
    <row r="287" spans="1:17" ht="26.25" customHeight="1" x14ac:dyDescent="0.25">
      <c r="A287" s="103">
        <f t="shared" si="6"/>
        <v>285</v>
      </c>
      <c r="B287" s="12" t="s">
        <v>17</v>
      </c>
      <c r="C287" s="12" t="s">
        <v>285</v>
      </c>
      <c r="D287" s="12" t="s">
        <v>15</v>
      </c>
      <c r="E287" s="51"/>
      <c r="F287" s="12" t="s">
        <v>561</v>
      </c>
      <c r="G287" s="14" t="s">
        <v>13</v>
      </c>
      <c r="H287" s="12" t="str">
        <f>F287&amp;"_"&amp;(G287)</f>
        <v>Autocad_DC2CK29</v>
      </c>
      <c r="I287" s="14">
        <f>COUNTIF($G$3:$G$524,G287)</f>
        <v>19</v>
      </c>
      <c r="J287" s="14">
        <f>COUNTIF($B$3:$B$524,B287)</f>
        <v>2</v>
      </c>
      <c r="K287" s="12">
        <v>2</v>
      </c>
      <c r="L287" s="14">
        <v>45</v>
      </c>
      <c r="M287" s="104">
        <v>429000</v>
      </c>
      <c r="N287" s="126">
        <f>K287*M287</f>
        <v>858000</v>
      </c>
      <c r="O287" s="106"/>
      <c r="P287" s="106"/>
      <c r="Q287"/>
    </row>
    <row r="288" spans="1:17" ht="26.25" customHeight="1" x14ac:dyDescent="0.25">
      <c r="A288" s="103">
        <f t="shared" si="6"/>
        <v>286</v>
      </c>
      <c r="B288" s="12" t="s">
        <v>81</v>
      </c>
      <c r="C288" s="12" t="s">
        <v>82</v>
      </c>
      <c r="D288" s="12" t="s">
        <v>19</v>
      </c>
      <c r="E288" s="51" t="s">
        <v>83</v>
      </c>
      <c r="F288" s="12" t="s">
        <v>561</v>
      </c>
      <c r="G288" s="14" t="s">
        <v>13</v>
      </c>
      <c r="H288" s="12" t="str">
        <f>F288&amp;"_"&amp;(G288)</f>
        <v>Autocad_DC2CK29</v>
      </c>
      <c r="I288" s="14">
        <f>COUNTIF($G$3:$G$524,G288)</f>
        <v>19</v>
      </c>
      <c r="J288" s="14">
        <f>COUNTIF($B$3:$B$524,B288)</f>
        <v>1</v>
      </c>
      <c r="K288" s="12">
        <v>2</v>
      </c>
      <c r="L288" s="14">
        <v>45</v>
      </c>
      <c r="M288" s="104">
        <v>429000</v>
      </c>
      <c r="N288" s="126">
        <f>K288*M288</f>
        <v>858000</v>
      </c>
      <c r="O288" s="106"/>
      <c r="P288" s="106"/>
    </row>
    <row r="289" spans="1:18" s="17" customFormat="1" ht="26.25" customHeight="1" x14ac:dyDescent="0.25">
      <c r="A289" s="103">
        <f t="shared" si="6"/>
        <v>287</v>
      </c>
      <c r="B289" s="12" t="s">
        <v>213</v>
      </c>
      <c r="C289" s="12" t="s">
        <v>116</v>
      </c>
      <c r="D289" s="12" t="s">
        <v>37</v>
      </c>
      <c r="E289" s="51">
        <v>845150902</v>
      </c>
      <c r="F289" s="12" t="s">
        <v>561</v>
      </c>
      <c r="G289" s="14" t="s">
        <v>13</v>
      </c>
      <c r="H289" s="12" t="str">
        <f>F289&amp;"_"&amp;(G289)</f>
        <v>Autocad_DC2CK29</v>
      </c>
      <c r="I289" s="14">
        <f>COUNTIF($G$3:$G$524,G289)</f>
        <v>19</v>
      </c>
      <c r="J289" s="14">
        <f>COUNTIF($B$3:$B$524,B289)</f>
        <v>3</v>
      </c>
      <c r="K289" s="12">
        <v>2</v>
      </c>
      <c r="L289" s="14">
        <v>45</v>
      </c>
      <c r="M289" s="104">
        <v>429000</v>
      </c>
      <c r="N289" s="126">
        <f>K289*M289</f>
        <v>858000</v>
      </c>
      <c r="O289" s="122"/>
      <c r="P289" s="106"/>
      <c r="Q289"/>
      <c r="R289" s="17">
        <f>690*7</f>
        <v>4830</v>
      </c>
    </row>
    <row r="290" spans="1:18" ht="26.25" customHeight="1" x14ac:dyDescent="0.25">
      <c r="A290" s="103">
        <f t="shared" si="6"/>
        <v>288</v>
      </c>
      <c r="B290" s="12" t="s">
        <v>393</v>
      </c>
      <c r="C290" s="12" t="s">
        <v>121</v>
      </c>
      <c r="D290" s="12" t="s">
        <v>79</v>
      </c>
      <c r="E290" s="51">
        <v>384014798</v>
      </c>
      <c r="F290" s="12" t="s">
        <v>561</v>
      </c>
      <c r="G290" s="14" t="s">
        <v>13</v>
      </c>
      <c r="H290" s="12" t="str">
        <f>F290&amp;"_"&amp;(G290)</f>
        <v>Autocad_DC2CK29</v>
      </c>
      <c r="I290" s="14">
        <f>COUNTIF($G$3:$G$524,G290)</f>
        <v>19</v>
      </c>
      <c r="J290" s="14">
        <f>COUNTIF($B$3:$B$524,B290)</f>
        <v>4</v>
      </c>
      <c r="K290" s="12">
        <v>2</v>
      </c>
      <c r="L290" s="14">
        <v>45</v>
      </c>
      <c r="M290" s="104">
        <v>429000</v>
      </c>
      <c r="N290" s="126">
        <f>K290*M290</f>
        <v>858000</v>
      </c>
      <c r="O290" s="106"/>
      <c r="P290" s="106"/>
      <c r="Q290"/>
    </row>
    <row r="291" spans="1:18" ht="26.25" customHeight="1" x14ac:dyDescent="0.25">
      <c r="A291" s="103">
        <f t="shared" si="6"/>
        <v>289</v>
      </c>
      <c r="B291" s="12" t="s">
        <v>110</v>
      </c>
      <c r="C291" s="12" t="s">
        <v>217</v>
      </c>
      <c r="D291" s="12" t="s">
        <v>37</v>
      </c>
      <c r="E291" s="51">
        <v>829103402</v>
      </c>
      <c r="F291" s="12" t="s">
        <v>561</v>
      </c>
      <c r="G291" s="14" t="s">
        <v>13</v>
      </c>
      <c r="H291" s="12" t="str">
        <f>F291&amp;"_"&amp;(G291)</f>
        <v>Autocad_DC2CK29</v>
      </c>
      <c r="I291" s="14">
        <f>COUNTIF($G$3:$G$524,G291)</f>
        <v>19</v>
      </c>
      <c r="J291" s="14">
        <f>COUNTIF($B$3:$B$524,B291)</f>
        <v>4</v>
      </c>
      <c r="K291" s="12">
        <v>2</v>
      </c>
      <c r="L291" s="14">
        <v>45</v>
      </c>
      <c r="M291" s="104">
        <v>429000</v>
      </c>
      <c r="N291" s="126">
        <f>K291*M291</f>
        <v>858000</v>
      </c>
      <c r="O291" s="106"/>
      <c r="P291" s="106"/>
    </row>
    <row r="292" spans="1:18" s="17" customFormat="1" ht="26.25" customHeight="1" x14ac:dyDescent="0.25">
      <c r="A292" s="103">
        <f t="shared" si="6"/>
        <v>290</v>
      </c>
      <c r="B292" s="12" t="s">
        <v>240</v>
      </c>
      <c r="C292" s="12" t="s">
        <v>241</v>
      </c>
      <c r="D292" s="12" t="s">
        <v>79</v>
      </c>
      <c r="E292" s="51">
        <v>945308298</v>
      </c>
      <c r="F292" s="12" t="s">
        <v>561</v>
      </c>
      <c r="G292" s="14" t="s">
        <v>13</v>
      </c>
      <c r="H292" s="12" t="str">
        <f>F292&amp;"_"&amp;(G292)</f>
        <v>Autocad_DC2CK29</v>
      </c>
      <c r="I292" s="14">
        <f>COUNTIF($G$3:$G$524,G292)</f>
        <v>19</v>
      </c>
      <c r="J292" s="14">
        <f>COUNTIF($B$3:$B$524,B292)</f>
        <v>5</v>
      </c>
      <c r="K292" s="12">
        <v>2</v>
      </c>
      <c r="L292" s="14">
        <v>45</v>
      </c>
      <c r="M292" s="104">
        <v>429000</v>
      </c>
      <c r="N292" s="126">
        <f>K292*M292</f>
        <v>858000</v>
      </c>
      <c r="O292" s="106"/>
      <c r="P292" s="106"/>
    </row>
    <row r="293" spans="1:18" s="17" customFormat="1" ht="26.25" customHeight="1" x14ac:dyDescent="0.25">
      <c r="A293" s="103">
        <f t="shared" si="6"/>
        <v>291</v>
      </c>
      <c r="B293" s="12" t="s">
        <v>215</v>
      </c>
      <c r="C293" s="12" t="s">
        <v>216</v>
      </c>
      <c r="D293" s="12" t="s">
        <v>37</v>
      </c>
      <c r="E293" s="51">
        <v>971996477</v>
      </c>
      <c r="F293" s="12" t="s">
        <v>561</v>
      </c>
      <c r="G293" s="14" t="s">
        <v>13</v>
      </c>
      <c r="H293" s="12" t="str">
        <f>F293&amp;"_"&amp;(G293)</f>
        <v>Autocad_DC2CK29</v>
      </c>
      <c r="I293" s="14">
        <f>COUNTIF($G$3:$G$524,G293)</f>
        <v>19</v>
      </c>
      <c r="J293" s="14">
        <f>COUNTIF($B$3:$B$524,B293)</f>
        <v>3</v>
      </c>
      <c r="K293" s="12">
        <v>2</v>
      </c>
      <c r="L293" s="14">
        <v>45</v>
      </c>
      <c r="M293" s="104">
        <v>429000</v>
      </c>
      <c r="N293" s="126">
        <f>K293*M293</f>
        <v>858000</v>
      </c>
      <c r="O293" s="106"/>
      <c r="P293" s="106"/>
    </row>
    <row r="294" spans="1:18" s="17" customFormat="1" ht="26.25" customHeight="1" x14ac:dyDescent="0.25">
      <c r="A294" s="103">
        <f t="shared" si="6"/>
        <v>292</v>
      </c>
      <c r="B294" s="12" t="s">
        <v>119</v>
      </c>
      <c r="C294" s="12" t="s">
        <v>120</v>
      </c>
      <c r="D294" s="12" t="s">
        <v>79</v>
      </c>
      <c r="E294" s="13">
        <v>345399688</v>
      </c>
      <c r="F294" s="12" t="s">
        <v>561</v>
      </c>
      <c r="G294" s="14" t="s">
        <v>13</v>
      </c>
      <c r="H294" s="12" t="str">
        <f>F294&amp;"_"&amp;(G294)</f>
        <v>Autocad_DC2CK29</v>
      </c>
      <c r="I294" s="14">
        <f>COUNTIF($G$3:$G$524,G294)</f>
        <v>19</v>
      </c>
      <c r="J294" s="14">
        <f>COUNTIF($B$3:$B$524,B294)</f>
        <v>6</v>
      </c>
      <c r="K294" s="12">
        <v>2</v>
      </c>
      <c r="L294" s="14">
        <v>45</v>
      </c>
      <c r="M294" s="104">
        <v>429000</v>
      </c>
      <c r="N294" s="126">
        <f>K294*M294</f>
        <v>858000</v>
      </c>
      <c r="O294" s="106"/>
      <c r="P294" s="106"/>
    </row>
    <row r="295" spans="1:18" s="17" customFormat="1" ht="26.25" customHeight="1" x14ac:dyDescent="0.25">
      <c r="A295" s="103">
        <f t="shared" si="6"/>
        <v>293</v>
      </c>
      <c r="B295" s="12" t="s">
        <v>122</v>
      </c>
      <c r="C295" s="12" t="s">
        <v>123</v>
      </c>
      <c r="D295" s="12" t="s">
        <v>79</v>
      </c>
      <c r="E295" s="51">
        <v>825781262</v>
      </c>
      <c r="F295" s="12" t="s">
        <v>561</v>
      </c>
      <c r="G295" s="14" t="s">
        <v>13</v>
      </c>
      <c r="H295" s="12" t="str">
        <f>F295&amp;"_"&amp;(G295)</f>
        <v>Autocad_DC2CK29</v>
      </c>
      <c r="I295" s="14">
        <f>COUNTIF($G$3:$G$524,G295)</f>
        <v>19</v>
      </c>
      <c r="J295" s="14">
        <f>COUNTIF($B$3:$B$524,B295)</f>
        <v>3</v>
      </c>
      <c r="K295" s="12">
        <v>2</v>
      </c>
      <c r="L295" s="14">
        <v>45</v>
      </c>
      <c r="M295" s="104">
        <v>429000</v>
      </c>
      <c r="N295" s="126">
        <f>K295*M295</f>
        <v>858000</v>
      </c>
      <c r="O295" s="106"/>
      <c r="P295" s="106"/>
    </row>
    <row r="296" spans="1:18" s="17" customFormat="1" ht="26.25" customHeight="1" x14ac:dyDescent="0.25">
      <c r="A296" s="103">
        <f t="shared" si="6"/>
        <v>294</v>
      </c>
      <c r="B296" s="14" t="s">
        <v>106</v>
      </c>
      <c r="C296" s="14" t="s">
        <v>735</v>
      </c>
      <c r="D296" s="14" t="s">
        <v>33</v>
      </c>
      <c r="E296" s="14" t="s">
        <v>348</v>
      </c>
      <c r="F296" s="12" t="s">
        <v>561</v>
      </c>
      <c r="G296" s="14" t="s">
        <v>13</v>
      </c>
      <c r="H296" s="12" t="str">
        <f>F296&amp;"_"&amp;(G296)</f>
        <v>Autocad_DC2CK29</v>
      </c>
      <c r="I296" s="14">
        <f>COUNTIF($G$3:$G$524,G296)</f>
        <v>19</v>
      </c>
      <c r="J296" s="14">
        <f>COUNTIF($B$3:$B$524,B296)</f>
        <v>4</v>
      </c>
      <c r="K296" s="12">
        <v>2</v>
      </c>
      <c r="L296" s="14">
        <v>45</v>
      </c>
      <c r="M296" s="104">
        <v>429000</v>
      </c>
      <c r="N296" s="126">
        <f>K296*M296</f>
        <v>858000</v>
      </c>
      <c r="O296" s="114"/>
      <c r="P296" s="106"/>
    </row>
    <row r="297" spans="1:18" s="17" customFormat="1" ht="26.25" customHeight="1" x14ac:dyDescent="0.25">
      <c r="A297" s="103">
        <f t="shared" si="6"/>
        <v>295</v>
      </c>
      <c r="B297" s="12" t="s">
        <v>270</v>
      </c>
      <c r="C297" s="12" t="s">
        <v>271</v>
      </c>
      <c r="D297" s="12" t="s">
        <v>79</v>
      </c>
      <c r="E297" s="51" t="s">
        <v>488</v>
      </c>
      <c r="F297" s="12" t="s">
        <v>43</v>
      </c>
      <c r="G297" s="14" t="s">
        <v>44</v>
      </c>
      <c r="H297" s="12" t="str">
        <f>F297&amp;"_"&amp;(G297)</f>
        <v>Đồ án lý thuyết ô tô_DC2OT71</v>
      </c>
      <c r="I297" s="14">
        <f>COUNTIF($G$3:$G$524,G297)</f>
        <v>23</v>
      </c>
      <c r="J297" s="14">
        <f>COUNTIF($B$3:$B$524,B297)</f>
        <v>2</v>
      </c>
      <c r="K297" s="12">
        <v>1</v>
      </c>
      <c r="L297" s="14">
        <v>15</v>
      </c>
      <c r="M297" s="104">
        <v>429000</v>
      </c>
      <c r="N297" s="126">
        <f>K297*M297</f>
        <v>429000</v>
      </c>
      <c r="O297" s="106"/>
      <c r="P297" s="106"/>
    </row>
    <row r="298" spans="1:18" s="17" customFormat="1" ht="26.25" customHeight="1" x14ac:dyDescent="0.25">
      <c r="A298" s="103">
        <f t="shared" si="6"/>
        <v>296</v>
      </c>
      <c r="B298" s="12" t="s">
        <v>256</v>
      </c>
      <c r="C298" s="12" t="s">
        <v>257</v>
      </c>
      <c r="D298" s="12" t="s">
        <v>37</v>
      </c>
      <c r="E298" s="51" t="s">
        <v>632</v>
      </c>
      <c r="F298" s="12" t="s">
        <v>43</v>
      </c>
      <c r="G298" s="14" t="s">
        <v>44</v>
      </c>
      <c r="H298" s="12" t="str">
        <f>F298&amp;"_"&amp;(G298)</f>
        <v>Đồ án lý thuyết ô tô_DC2OT71</v>
      </c>
      <c r="I298" s="14">
        <f>COUNTIF($G$3:$G$524,G298)</f>
        <v>23</v>
      </c>
      <c r="J298" s="14">
        <f>COUNTIF($B$3:$B$524,B298)</f>
        <v>1</v>
      </c>
      <c r="K298" s="12">
        <v>1</v>
      </c>
      <c r="L298" s="14">
        <v>15</v>
      </c>
      <c r="M298" s="104">
        <v>429000</v>
      </c>
      <c r="N298" s="126">
        <f>K298*M298</f>
        <v>429000</v>
      </c>
      <c r="O298" s="106"/>
      <c r="P298" s="106"/>
    </row>
    <row r="299" spans="1:18" s="17" customFormat="1" ht="26.25" customHeight="1" x14ac:dyDescent="0.25">
      <c r="A299" s="103">
        <f t="shared" si="6"/>
        <v>297</v>
      </c>
      <c r="B299" s="12" t="s">
        <v>394</v>
      </c>
      <c r="C299" s="12" t="s">
        <v>242</v>
      </c>
      <c r="D299" s="12" t="s">
        <v>79</v>
      </c>
      <c r="E299" s="13">
        <v>379773199</v>
      </c>
      <c r="F299" s="12" t="s">
        <v>43</v>
      </c>
      <c r="G299" s="12" t="s">
        <v>44</v>
      </c>
      <c r="H299" s="12" t="str">
        <f>F299&amp;"_"&amp;(G299)</f>
        <v>Đồ án lý thuyết ô tô_DC2OT71</v>
      </c>
      <c r="I299" s="14">
        <f>COUNTIF($G$3:$G$524,G299)</f>
        <v>23</v>
      </c>
      <c r="J299" s="14">
        <f>COUNTIF($B$3:$B$524,B299)</f>
        <v>6</v>
      </c>
      <c r="K299" s="12">
        <v>1</v>
      </c>
      <c r="L299" s="14">
        <v>15</v>
      </c>
      <c r="M299" s="104">
        <v>429000</v>
      </c>
      <c r="N299" s="126">
        <f>K299*M299</f>
        <v>429000</v>
      </c>
      <c r="O299" s="106"/>
      <c r="P299" s="106"/>
    </row>
    <row r="300" spans="1:18" ht="26.25" customHeight="1" x14ac:dyDescent="0.25">
      <c r="A300" s="103">
        <f t="shared" si="6"/>
        <v>298</v>
      </c>
      <c r="B300" s="12" t="s">
        <v>129</v>
      </c>
      <c r="C300" s="12" t="s">
        <v>130</v>
      </c>
      <c r="D300" s="12" t="s">
        <v>37</v>
      </c>
      <c r="E300" s="51" t="s">
        <v>432</v>
      </c>
      <c r="F300" s="12" t="s">
        <v>43</v>
      </c>
      <c r="G300" s="14" t="s">
        <v>44</v>
      </c>
      <c r="H300" s="12" t="str">
        <f>F300&amp;"_"&amp;(G300)</f>
        <v>Đồ án lý thuyết ô tô_DC2OT71</v>
      </c>
      <c r="I300" s="14">
        <f>COUNTIF($G$3:$G$524,G300)</f>
        <v>23</v>
      </c>
      <c r="J300" s="14">
        <f>COUNTIF($B$3:$B$524,B300)</f>
        <v>2</v>
      </c>
      <c r="K300" s="12">
        <v>1</v>
      </c>
      <c r="L300" s="14">
        <v>15</v>
      </c>
      <c r="M300" s="104">
        <v>429000</v>
      </c>
      <c r="N300" s="126">
        <f>K300*M300</f>
        <v>429000</v>
      </c>
      <c r="O300" s="106"/>
      <c r="P300" s="106"/>
    </row>
    <row r="301" spans="1:18" ht="26.25" customHeight="1" x14ac:dyDescent="0.25">
      <c r="A301" s="103">
        <f t="shared" si="6"/>
        <v>299</v>
      </c>
      <c r="B301" s="12" t="s">
        <v>641</v>
      </c>
      <c r="C301" s="12" t="s">
        <v>642</v>
      </c>
      <c r="D301" s="12" t="s">
        <v>79</v>
      </c>
      <c r="E301" s="51">
        <v>868622318</v>
      </c>
      <c r="F301" s="12" t="s">
        <v>43</v>
      </c>
      <c r="G301" s="14" t="s">
        <v>44</v>
      </c>
      <c r="H301" s="12" t="str">
        <f>F301&amp;"_"&amp;(G301)</f>
        <v>Đồ án lý thuyết ô tô_DC2OT71</v>
      </c>
      <c r="I301" s="14">
        <f>COUNTIF($G$3:$G$524,G301)</f>
        <v>23</v>
      </c>
      <c r="J301" s="14">
        <f>COUNTIF($B$3:$B$524,B301)</f>
        <v>3</v>
      </c>
      <c r="K301" s="12">
        <v>1</v>
      </c>
      <c r="L301" s="14">
        <v>15</v>
      </c>
      <c r="M301" s="104">
        <v>429000</v>
      </c>
      <c r="N301" s="126">
        <f>K301*M301</f>
        <v>429000</v>
      </c>
      <c r="O301" s="106"/>
      <c r="P301" s="106"/>
    </row>
    <row r="302" spans="1:18" ht="26.25" customHeight="1" x14ac:dyDescent="0.25">
      <c r="A302" s="103">
        <f t="shared" si="6"/>
        <v>300</v>
      </c>
      <c r="B302" s="12" t="s">
        <v>643</v>
      </c>
      <c r="C302" s="12" t="s">
        <v>639</v>
      </c>
      <c r="D302" s="12" t="s">
        <v>79</v>
      </c>
      <c r="E302" s="51">
        <v>335131033</v>
      </c>
      <c r="F302" s="12" t="s">
        <v>43</v>
      </c>
      <c r="G302" s="14" t="s">
        <v>44</v>
      </c>
      <c r="H302" s="12" t="str">
        <f>F302&amp;"_"&amp;(G302)</f>
        <v>Đồ án lý thuyết ô tô_DC2OT71</v>
      </c>
      <c r="I302" s="14">
        <f>COUNTIF($G$3:$G$524,G302)</f>
        <v>23</v>
      </c>
      <c r="J302" s="14">
        <f>COUNTIF($B$3:$B$524,B302)</f>
        <v>1</v>
      </c>
      <c r="K302" s="12">
        <v>1</v>
      </c>
      <c r="L302" s="14">
        <v>15</v>
      </c>
      <c r="M302" s="104">
        <v>429000</v>
      </c>
      <c r="N302" s="126">
        <f>K302*M302</f>
        <v>429000</v>
      </c>
      <c r="O302" s="106"/>
      <c r="P302" s="106"/>
    </row>
    <row r="303" spans="1:18" ht="26.25" customHeight="1" x14ac:dyDescent="0.25">
      <c r="A303" s="103">
        <f t="shared" si="6"/>
        <v>301</v>
      </c>
      <c r="B303" s="12" t="s">
        <v>117</v>
      </c>
      <c r="C303" s="12" t="s">
        <v>118</v>
      </c>
      <c r="D303" s="12" t="s">
        <v>37</v>
      </c>
      <c r="E303" s="13">
        <v>976001867</v>
      </c>
      <c r="F303" s="12" t="s">
        <v>43</v>
      </c>
      <c r="G303" s="14" t="s">
        <v>44</v>
      </c>
      <c r="H303" s="12" t="str">
        <f>F303&amp;"_"&amp;(G303)</f>
        <v>Đồ án lý thuyết ô tô_DC2OT71</v>
      </c>
      <c r="I303" s="14">
        <f>COUNTIF($G$3:$G$524,G303)</f>
        <v>23</v>
      </c>
      <c r="J303" s="14">
        <f>COUNTIF($B$3:$B$524,B303)</f>
        <v>4</v>
      </c>
      <c r="K303" s="12">
        <v>1</v>
      </c>
      <c r="L303" s="14">
        <v>15</v>
      </c>
      <c r="M303" s="104">
        <v>429000</v>
      </c>
      <c r="N303" s="126">
        <f>K303*M303</f>
        <v>429000</v>
      </c>
      <c r="O303" s="106"/>
      <c r="P303" s="106"/>
    </row>
    <row r="304" spans="1:18" ht="26.25" customHeight="1" x14ac:dyDescent="0.25">
      <c r="A304" s="103">
        <f t="shared" si="6"/>
        <v>302</v>
      </c>
      <c r="B304" s="12" t="s">
        <v>653</v>
      </c>
      <c r="C304" s="12" t="s">
        <v>128</v>
      </c>
      <c r="D304" s="12" t="s">
        <v>37</v>
      </c>
      <c r="E304" s="51">
        <v>388955494</v>
      </c>
      <c r="F304" s="12" t="s">
        <v>43</v>
      </c>
      <c r="G304" s="14" t="s">
        <v>44</v>
      </c>
      <c r="H304" s="12" t="str">
        <f>F304&amp;"_"&amp;(G304)</f>
        <v>Đồ án lý thuyết ô tô_DC2OT71</v>
      </c>
      <c r="I304" s="14">
        <f>COUNTIF($G$3:$G$524,G304)</f>
        <v>23</v>
      </c>
      <c r="J304" s="14">
        <f>COUNTIF($B$3:$B$524,B304)</f>
        <v>4</v>
      </c>
      <c r="K304" s="12">
        <v>1</v>
      </c>
      <c r="L304" s="14">
        <v>15</v>
      </c>
      <c r="M304" s="104">
        <v>429000</v>
      </c>
      <c r="N304" s="126">
        <f>K304*M304</f>
        <v>429000</v>
      </c>
      <c r="O304" s="106"/>
      <c r="P304" s="106"/>
      <c r="Q304"/>
    </row>
    <row r="305" spans="1:17" ht="26.25" customHeight="1" x14ac:dyDescent="0.25">
      <c r="A305" s="103">
        <f t="shared" si="6"/>
        <v>303</v>
      </c>
      <c r="B305" s="12" t="s">
        <v>131</v>
      </c>
      <c r="C305" s="12" t="s">
        <v>132</v>
      </c>
      <c r="D305" s="12" t="s">
        <v>79</v>
      </c>
      <c r="E305" s="51">
        <v>378211375</v>
      </c>
      <c r="F305" s="12" t="s">
        <v>43</v>
      </c>
      <c r="G305" s="14" t="s">
        <v>44</v>
      </c>
      <c r="H305" s="12" t="str">
        <f>F305&amp;"_"&amp;(G305)</f>
        <v>Đồ án lý thuyết ô tô_DC2OT71</v>
      </c>
      <c r="I305" s="14">
        <f>COUNTIF($G$3:$G$524,G305)</f>
        <v>23</v>
      </c>
      <c r="J305" s="14">
        <f>COUNTIF($B$3:$B$524,B305)</f>
        <v>1</v>
      </c>
      <c r="K305" s="12">
        <v>1</v>
      </c>
      <c r="L305" s="14">
        <v>15</v>
      </c>
      <c r="M305" s="104">
        <v>429000</v>
      </c>
      <c r="N305" s="126">
        <f>K305*M305</f>
        <v>429000</v>
      </c>
      <c r="O305" s="106"/>
      <c r="P305" s="106"/>
    </row>
    <row r="306" spans="1:17" ht="26.25" customHeight="1" x14ac:dyDescent="0.25">
      <c r="A306" s="103">
        <f t="shared" si="6"/>
        <v>304</v>
      </c>
      <c r="B306" s="12" t="s">
        <v>258</v>
      </c>
      <c r="C306" s="12" t="s">
        <v>259</v>
      </c>
      <c r="D306" s="12" t="s">
        <v>37</v>
      </c>
      <c r="E306" s="13">
        <v>869294688</v>
      </c>
      <c r="F306" s="12" t="s">
        <v>43</v>
      </c>
      <c r="G306" s="12" t="s">
        <v>44</v>
      </c>
      <c r="H306" s="12" t="str">
        <f>F306&amp;"_"&amp;(G306)</f>
        <v>Đồ án lý thuyết ô tô_DC2OT71</v>
      </c>
      <c r="I306" s="14">
        <f>COUNTIF($G$3:$G$524,G306)</f>
        <v>23</v>
      </c>
      <c r="J306" s="14">
        <f>COUNTIF($B$3:$B$524,B306)</f>
        <v>2</v>
      </c>
      <c r="K306" s="12">
        <v>1</v>
      </c>
      <c r="L306" s="14">
        <v>15</v>
      </c>
      <c r="M306" s="104">
        <v>429000</v>
      </c>
      <c r="N306" s="126">
        <f>K306*M306</f>
        <v>429000</v>
      </c>
      <c r="O306" s="106"/>
      <c r="P306" s="106"/>
    </row>
    <row r="307" spans="1:17" ht="26.25" customHeight="1" x14ac:dyDescent="0.25">
      <c r="A307" s="103">
        <f t="shared" si="6"/>
        <v>305</v>
      </c>
      <c r="B307" s="12" t="s">
        <v>202</v>
      </c>
      <c r="C307" s="12" t="s">
        <v>654</v>
      </c>
      <c r="D307" s="12" t="s">
        <v>37</v>
      </c>
      <c r="E307" s="13">
        <v>914547195</v>
      </c>
      <c r="F307" s="12" t="s">
        <v>43</v>
      </c>
      <c r="G307" s="12" t="s">
        <v>44</v>
      </c>
      <c r="H307" s="12" t="str">
        <f>F307&amp;"_"&amp;(G307)</f>
        <v>Đồ án lý thuyết ô tô_DC2OT71</v>
      </c>
      <c r="I307" s="14">
        <f>COUNTIF($G$3:$G$524,G307)</f>
        <v>23</v>
      </c>
      <c r="J307" s="14">
        <f>COUNTIF($B$3:$B$524,B307)</f>
        <v>6</v>
      </c>
      <c r="K307" s="12">
        <v>1</v>
      </c>
      <c r="L307" s="14">
        <v>15</v>
      </c>
      <c r="M307" s="104">
        <v>429000</v>
      </c>
      <c r="N307" s="126">
        <f>K307*M307</f>
        <v>429000</v>
      </c>
      <c r="O307" s="106"/>
      <c r="P307" s="106"/>
    </row>
    <row r="308" spans="1:17" ht="26.25" customHeight="1" x14ac:dyDescent="0.25">
      <c r="A308" s="103">
        <f t="shared" si="6"/>
        <v>306</v>
      </c>
      <c r="B308" s="12" t="s">
        <v>133</v>
      </c>
      <c r="C308" s="12" t="s">
        <v>134</v>
      </c>
      <c r="D308" s="12" t="s">
        <v>79</v>
      </c>
      <c r="E308" s="51">
        <v>357042802</v>
      </c>
      <c r="F308" s="12" t="s">
        <v>43</v>
      </c>
      <c r="G308" s="14" t="s">
        <v>44</v>
      </c>
      <c r="H308" s="12" t="str">
        <f>F308&amp;"_"&amp;(G308)</f>
        <v>Đồ án lý thuyết ô tô_DC2OT71</v>
      </c>
      <c r="I308" s="14">
        <f>COUNTIF($G$3:$G$524,G308)</f>
        <v>23</v>
      </c>
      <c r="J308" s="14">
        <f>COUNTIF($B$3:$B$524,B308)</f>
        <v>6</v>
      </c>
      <c r="K308" s="12">
        <v>1</v>
      </c>
      <c r="L308" s="14">
        <v>15</v>
      </c>
      <c r="M308" s="104">
        <v>429000</v>
      </c>
      <c r="N308" s="126">
        <f>K308*M308</f>
        <v>429000</v>
      </c>
      <c r="O308" s="106"/>
      <c r="P308" s="106"/>
    </row>
    <row r="309" spans="1:17" ht="26.25" customHeight="1" x14ac:dyDescent="0.25">
      <c r="A309" s="103">
        <f t="shared" si="6"/>
        <v>307</v>
      </c>
      <c r="B309" s="12" t="s">
        <v>660</v>
      </c>
      <c r="C309" s="12" t="s">
        <v>661</v>
      </c>
      <c r="D309" s="12" t="s">
        <v>79</v>
      </c>
      <c r="E309" s="51">
        <v>983482491</v>
      </c>
      <c r="F309" s="12" t="s">
        <v>43</v>
      </c>
      <c r="G309" s="14" t="s">
        <v>44</v>
      </c>
      <c r="H309" s="12" t="str">
        <f>F309&amp;"_"&amp;(G309)</f>
        <v>Đồ án lý thuyết ô tô_DC2OT71</v>
      </c>
      <c r="I309" s="14">
        <f>COUNTIF($G$3:$G$524,G309)</f>
        <v>23</v>
      </c>
      <c r="J309" s="14">
        <f>COUNTIF($B$3:$B$524,B309)</f>
        <v>5</v>
      </c>
      <c r="K309" s="12">
        <v>1</v>
      </c>
      <c r="L309" s="14">
        <v>15</v>
      </c>
      <c r="M309" s="104">
        <v>429000</v>
      </c>
      <c r="N309" s="126">
        <f>K309*M309</f>
        <v>429000</v>
      </c>
      <c r="O309" s="106"/>
      <c r="P309" s="106"/>
      <c r="Q309" s="92"/>
    </row>
    <row r="310" spans="1:17" ht="26.25" customHeight="1" x14ac:dyDescent="0.25">
      <c r="A310" s="103">
        <f t="shared" si="6"/>
        <v>308</v>
      </c>
      <c r="B310" s="12" t="s">
        <v>112</v>
      </c>
      <c r="C310" s="12" t="s">
        <v>113</v>
      </c>
      <c r="D310" s="12" t="s">
        <v>19</v>
      </c>
      <c r="E310" s="51" t="s">
        <v>440</v>
      </c>
      <c r="F310" s="12" t="s">
        <v>43</v>
      </c>
      <c r="G310" s="14" t="s">
        <v>44</v>
      </c>
      <c r="H310" s="12" t="str">
        <f>F310&amp;"_"&amp;(G310)</f>
        <v>Đồ án lý thuyết ô tô_DC2OT71</v>
      </c>
      <c r="I310" s="14">
        <f>COUNTIF($G$3:$G$524,G310)</f>
        <v>23</v>
      </c>
      <c r="J310" s="14">
        <f>COUNTIF($B$3:$B$524,B310)</f>
        <v>4</v>
      </c>
      <c r="K310" s="12">
        <v>1</v>
      </c>
      <c r="L310" s="14">
        <v>15</v>
      </c>
      <c r="M310" s="104">
        <v>429000</v>
      </c>
      <c r="N310" s="126">
        <f>K310*M310</f>
        <v>429000</v>
      </c>
      <c r="O310" s="106"/>
      <c r="P310" s="106"/>
    </row>
    <row r="311" spans="1:17" ht="26.25" customHeight="1" x14ac:dyDescent="0.25">
      <c r="A311" s="103">
        <f t="shared" si="6"/>
        <v>309</v>
      </c>
      <c r="B311" s="12" t="s">
        <v>182</v>
      </c>
      <c r="C311" s="12" t="s">
        <v>183</v>
      </c>
      <c r="D311" s="12" t="s">
        <v>37</v>
      </c>
      <c r="E311" s="51">
        <v>832834696</v>
      </c>
      <c r="F311" s="12" t="s">
        <v>43</v>
      </c>
      <c r="G311" s="14" t="s">
        <v>44</v>
      </c>
      <c r="H311" s="12" t="str">
        <f>F311&amp;"_"&amp;(G311)</f>
        <v>Đồ án lý thuyết ô tô_DC2OT71</v>
      </c>
      <c r="I311" s="14">
        <f>COUNTIF($G$3:$G$524,G311)</f>
        <v>23</v>
      </c>
      <c r="J311" s="14">
        <f>COUNTIF($B$3:$B$524,B311)</f>
        <v>6</v>
      </c>
      <c r="K311" s="12">
        <v>1</v>
      </c>
      <c r="L311" s="14">
        <v>15</v>
      </c>
      <c r="M311" s="104">
        <v>429000</v>
      </c>
      <c r="N311" s="126">
        <f>K311*M311</f>
        <v>429000</v>
      </c>
      <c r="O311" s="106"/>
      <c r="P311" s="106"/>
      <c r="Q311" s="92"/>
    </row>
    <row r="312" spans="1:17" ht="26.25" customHeight="1" x14ac:dyDescent="0.25">
      <c r="A312" s="103">
        <f t="shared" si="6"/>
        <v>310</v>
      </c>
      <c r="B312" s="12" t="s">
        <v>674</v>
      </c>
      <c r="C312" s="12" t="s">
        <v>225</v>
      </c>
      <c r="D312" s="12" t="s">
        <v>37</v>
      </c>
      <c r="E312" s="51">
        <v>387534318</v>
      </c>
      <c r="F312" s="12" t="s">
        <v>43</v>
      </c>
      <c r="G312" s="14" t="s">
        <v>44</v>
      </c>
      <c r="H312" s="12" t="str">
        <f>F312&amp;"_"&amp;(G312)</f>
        <v>Đồ án lý thuyết ô tô_DC2OT71</v>
      </c>
      <c r="I312" s="14">
        <f>COUNTIF($G$3:$G$524,G312)</f>
        <v>23</v>
      </c>
      <c r="J312" s="14">
        <f>COUNTIF($B$3:$B$524,B312)</f>
        <v>2</v>
      </c>
      <c r="K312" s="12">
        <v>1</v>
      </c>
      <c r="L312" s="14">
        <v>15</v>
      </c>
      <c r="M312" s="104">
        <v>429000</v>
      </c>
      <c r="N312" s="126">
        <f>K312*M312</f>
        <v>429000</v>
      </c>
      <c r="O312" s="106"/>
      <c r="P312" s="116"/>
    </row>
    <row r="313" spans="1:17" ht="26.25" customHeight="1" x14ac:dyDescent="0.25">
      <c r="A313" s="103">
        <f t="shared" si="6"/>
        <v>311</v>
      </c>
      <c r="B313" s="12" t="s">
        <v>681</v>
      </c>
      <c r="C313" s="12" t="s">
        <v>233</v>
      </c>
      <c r="D313" s="12" t="s">
        <v>79</v>
      </c>
      <c r="E313" s="51">
        <v>564667117</v>
      </c>
      <c r="F313" s="12" t="s">
        <v>43</v>
      </c>
      <c r="G313" s="14" t="s">
        <v>44</v>
      </c>
      <c r="H313" s="12" t="str">
        <f>F313&amp;"_"&amp;(G313)</f>
        <v>Đồ án lý thuyết ô tô_DC2OT71</v>
      </c>
      <c r="I313" s="14">
        <f>COUNTIF($G$3:$G$524,G313)</f>
        <v>23</v>
      </c>
      <c r="J313" s="14">
        <f>COUNTIF($B$3:$B$524,B313)</f>
        <v>6</v>
      </c>
      <c r="K313" s="12">
        <v>1</v>
      </c>
      <c r="L313" s="14">
        <v>15</v>
      </c>
      <c r="M313" s="104">
        <v>429000</v>
      </c>
      <c r="N313" s="126">
        <f>K313*M313</f>
        <v>429000</v>
      </c>
      <c r="O313" s="106"/>
      <c r="P313" s="116"/>
    </row>
    <row r="314" spans="1:17" ht="23.25" customHeight="1" x14ac:dyDescent="0.25">
      <c r="A314" s="103">
        <f t="shared" si="6"/>
        <v>312</v>
      </c>
      <c r="B314" s="12" t="s">
        <v>688</v>
      </c>
      <c r="C314" s="12" t="s">
        <v>689</v>
      </c>
      <c r="D314" s="12" t="s">
        <v>79</v>
      </c>
      <c r="E314" s="13">
        <v>354960203</v>
      </c>
      <c r="F314" s="12" t="s">
        <v>43</v>
      </c>
      <c r="G314" s="14" t="s">
        <v>44</v>
      </c>
      <c r="H314" s="12" t="str">
        <f>F314&amp;"_"&amp;(G314)</f>
        <v>Đồ án lý thuyết ô tô_DC2OT71</v>
      </c>
      <c r="I314" s="14">
        <f>COUNTIF($G$3:$G$524,G314)</f>
        <v>23</v>
      </c>
      <c r="J314" s="14">
        <f>COUNTIF($B$3:$B$524,B314)</f>
        <v>4</v>
      </c>
      <c r="K314" s="12">
        <v>1</v>
      </c>
      <c r="L314" s="14">
        <v>15</v>
      </c>
      <c r="M314" s="104">
        <v>429000</v>
      </c>
      <c r="N314" s="126">
        <f>K314*M314</f>
        <v>429000</v>
      </c>
      <c r="O314" s="106"/>
      <c r="P314" s="116"/>
    </row>
    <row r="315" spans="1:17" ht="23.25" customHeight="1" x14ac:dyDescent="0.25">
      <c r="A315" s="103">
        <f t="shared" si="6"/>
        <v>313</v>
      </c>
      <c r="B315" s="12" t="s">
        <v>119</v>
      </c>
      <c r="C315" s="12" t="s">
        <v>120</v>
      </c>
      <c r="D315" s="12" t="s">
        <v>79</v>
      </c>
      <c r="E315" s="13">
        <v>345399688</v>
      </c>
      <c r="F315" s="12" t="s">
        <v>43</v>
      </c>
      <c r="G315" s="14" t="s">
        <v>44</v>
      </c>
      <c r="H315" s="12" t="str">
        <f>F315&amp;"_"&amp;(G315)</f>
        <v>Đồ án lý thuyết ô tô_DC2OT71</v>
      </c>
      <c r="I315" s="14">
        <f>COUNTIF($G$3:$G$524,G315)</f>
        <v>23</v>
      </c>
      <c r="J315" s="14">
        <f>COUNTIF($B$3:$B$524,B315)</f>
        <v>6</v>
      </c>
      <c r="K315" s="12">
        <v>1</v>
      </c>
      <c r="L315" s="14">
        <v>15</v>
      </c>
      <c r="M315" s="104">
        <v>429000</v>
      </c>
      <c r="N315" s="126">
        <f>K315*M315</f>
        <v>429000</v>
      </c>
      <c r="O315" s="106"/>
      <c r="P315" s="116"/>
    </row>
    <row r="316" spans="1:17" ht="23.25" customHeight="1" x14ac:dyDescent="0.25">
      <c r="A316" s="103">
        <f t="shared" si="6"/>
        <v>314</v>
      </c>
      <c r="B316" s="14" t="s">
        <v>106</v>
      </c>
      <c r="C316" s="14" t="s">
        <v>735</v>
      </c>
      <c r="D316" s="14" t="s">
        <v>33</v>
      </c>
      <c r="E316" s="14" t="s">
        <v>348</v>
      </c>
      <c r="F316" s="12" t="s">
        <v>43</v>
      </c>
      <c r="G316" s="14" t="s">
        <v>44</v>
      </c>
      <c r="H316" s="12" t="str">
        <f>F316&amp;"_"&amp;(G316)</f>
        <v>Đồ án lý thuyết ô tô_DC2OT71</v>
      </c>
      <c r="I316" s="14">
        <f>COUNTIF($G$3:$G$524,G316)</f>
        <v>23</v>
      </c>
      <c r="J316" s="14">
        <f>COUNTIF($B$3:$B$524,B316)</f>
        <v>4</v>
      </c>
      <c r="K316" s="12">
        <v>1</v>
      </c>
      <c r="L316" s="14">
        <v>15</v>
      </c>
      <c r="M316" s="104">
        <v>429000</v>
      </c>
      <c r="N316" s="126">
        <f>K316*M316</f>
        <v>429000</v>
      </c>
      <c r="O316" s="114"/>
      <c r="P316" s="116"/>
    </row>
    <row r="317" spans="1:17" ht="23.25" customHeight="1" x14ac:dyDescent="0.25">
      <c r="A317" s="103">
        <f t="shared" si="6"/>
        <v>315</v>
      </c>
      <c r="B317" s="14" t="s">
        <v>740</v>
      </c>
      <c r="C317" s="14" t="s">
        <v>737</v>
      </c>
      <c r="D317" s="14" t="s">
        <v>12</v>
      </c>
      <c r="E317" s="14" t="s">
        <v>44</v>
      </c>
      <c r="F317" s="12" t="s">
        <v>43</v>
      </c>
      <c r="G317" s="14" t="s">
        <v>44</v>
      </c>
      <c r="H317" s="12" t="str">
        <f>F317&amp;"_"&amp;(G317)</f>
        <v>Đồ án lý thuyết ô tô_DC2OT71</v>
      </c>
      <c r="I317" s="14">
        <f>COUNTIF($G$3:$G$524,G317)</f>
        <v>23</v>
      </c>
      <c r="J317" s="14">
        <f>COUNTIF($B$3:$B$524,B317)</f>
        <v>1</v>
      </c>
      <c r="K317" s="12">
        <v>1</v>
      </c>
      <c r="L317" s="14">
        <v>15</v>
      </c>
      <c r="M317" s="104">
        <v>429000</v>
      </c>
      <c r="N317" s="126">
        <f>K317*M317</f>
        <v>429000</v>
      </c>
      <c r="O317" s="114"/>
      <c r="P317" s="116"/>
    </row>
    <row r="318" spans="1:17" ht="23.25" customHeight="1" x14ac:dyDescent="0.25">
      <c r="A318" s="103">
        <f t="shared" si="6"/>
        <v>316</v>
      </c>
      <c r="B318" s="14" t="s">
        <v>741</v>
      </c>
      <c r="C318" s="14" t="s">
        <v>124</v>
      </c>
      <c r="D318" s="14" t="s">
        <v>33</v>
      </c>
      <c r="E318" s="14" t="s">
        <v>46</v>
      </c>
      <c r="F318" s="12" t="s">
        <v>43</v>
      </c>
      <c r="G318" s="14" t="s">
        <v>44</v>
      </c>
      <c r="H318" s="12" t="str">
        <f>F318&amp;"_"&amp;(G318)</f>
        <v>Đồ án lý thuyết ô tô_DC2OT71</v>
      </c>
      <c r="I318" s="14">
        <f>COUNTIF($G$3:$G$524,G318)</f>
        <v>23</v>
      </c>
      <c r="J318" s="14">
        <f>COUNTIF($B$3:$B$524,B318)</f>
        <v>4</v>
      </c>
      <c r="K318" s="12">
        <v>1</v>
      </c>
      <c r="L318" s="14">
        <v>15</v>
      </c>
      <c r="M318" s="104">
        <v>429000</v>
      </c>
      <c r="N318" s="126">
        <f>K318*M318</f>
        <v>429000</v>
      </c>
      <c r="O318" s="114"/>
      <c r="P318" s="116"/>
    </row>
    <row r="319" spans="1:17" ht="23.25" customHeight="1" x14ac:dyDescent="0.25">
      <c r="A319" s="103">
        <f t="shared" ref="A319:A382" si="7">A318+1</f>
        <v>317</v>
      </c>
      <c r="B319" s="14" t="s">
        <v>765</v>
      </c>
      <c r="C319" s="14" t="s">
        <v>766</v>
      </c>
      <c r="D319" s="14" t="s">
        <v>36</v>
      </c>
      <c r="E319" s="14" t="s">
        <v>767</v>
      </c>
      <c r="F319" s="12" t="s">
        <v>43</v>
      </c>
      <c r="G319" s="14" t="s">
        <v>44</v>
      </c>
      <c r="H319" s="12" t="str">
        <f>F319&amp;"_"&amp;(G319)</f>
        <v>Đồ án lý thuyết ô tô_DC2OT71</v>
      </c>
      <c r="I319" s="14">
        <f>COUNTIF($G$3:$G$524,G319)</f>
        <v>23</v>
      </c>
      <c r="J319" s="14">
        <f>COUNTIF($B$3:$B$524,B319)</f>
        <v>4</v>
      </c>
      <c r="K319" s="12">
        <v>1</v>
      </c>
      <c r="L319" s="14">
        <v>15</v>
      </c>
      <c r="M319" s="104">
        <v>429000</v>
      </c>
      <c r="N319" s="126">
        <f>K319*M319</f>
        <v>429000</v>
      </c>
      <c r="O319" s="114"/>
      <c r="P319" s="116"/>
      <c r="Q319"/>
    </row>
    <row r="320" spans="1:17" ht="23.25" customHeight="1" x14ac:dyDescent="0.25">
      <c r="A320" s="103">
        <f t="shared" si="7"/>
        <v>318</v>
      </c>
      <c r="B320" s="12" t="s">
        <v>635</v>
      </c>
      <c r="C320" s="12" t="s">
        <v>636</v>
      </c>
      <c r="D320" s="12" t="s">
        <v>79</v>
      </c>
      <c r="E320" s="13">
        <v>981575368</v>
      </c>
      <c r="F320" s="12" t="s">
        <v>633</v>
      </c>
      <c r="G320" s="14" t="s">
        <v>323</v>
      </c>
      <c r="H320" s="12" t="str">
        <f>F320&amp;"_"&amp;(G320)</f>
        <v>Đồ án kết cấu tính toán ô tô_DC3OT41</v>
      </c>
      <c r="I320" s="14">
        <f>COUNTIF($G$3:$G$524,G320)</f>
        <v>25</v>
      </c>
      <c r="J320" s="14">
        <f>COUNTIF($B$3:$B$524,B320)</f>
        <v>3</v>
      </c>
      <c r="K320" s="12">
        <v>1</v>
      </c>
      <c r="L320" s="14">
        <v>15</v>
      </c>
      <c r="M320" s="104">
        <v>429000</v>
      </c>
      <c r="N320" s="126">
        <f>K320*M320</f>
        <v>429000</v>
      </c>
      <c r="O320" s="106"/>
      <c r="P320" s="106"/>
    </row>
    <row r="321" spans="1:16" ht="23.25" customHeight="1" x14ac:dyDescent="0.25">
      <c r="A321" s="103">
        <f t="shared" si="7"/>
        <v>319</v>
      </c>
      <c r="B321" s="14" t="s">
        <v>742</v>
      </c>
      <c r="C321" s="14" t="s">
        <v>743</v>
      </c>
      <c r="D321" s="14" t="s">
        <v>12</v>
      </c>
      <c r="E321" s="14"/>
      <c r="F321" s="12" t="s">
        <v>633</v>
      </c>
      <c r="G321" s="14" t="s">
        <v>323</v>
      </c>
      <c r="H321" s="12" t="str">
        <f>F321&amp;"_"&amp;(G321)</f>
        <v>Đồ án kết cấu tính toán ô tô_DC3OT41</v>
      </c>
      <c r="I321" s="14">
        <f>COUNTIF($G$3:$G$524,G321)</f>
        <v>25</v>
      </c>
      <c r="J321" s="14">
        <f>COUNTIF($B$3:$B$524,B321)</f>
        <v>3</v>
      </c>
      <c r="K321" s="12">
        <v>1</v>
      </c>
      <c r="L321" s="14">
        <v>15</v>
      </c>
      <c r="M321" s="104">
        <v>429000</v>
      </c>
      <c r="N321" s="126">
        <f>K321*M321</f>
        <v>429000</v>
      </c>
      <c r="O321" s="114"/>
      <c r="P321" s="106"/>
    </row>
    <row r="322" spans="1:16" ht="23.25" customHeight="1" x14ac:dyDescent="0.25">
      <c r="A322" s="103">
        <f t="shared" si="7"/>
        <v>320</v>
      </c>
      <c r="B322" s="14" t="s">
        <v>762</v>
      </c>
      <c r="C322" s="14" t="s">
        <v>763</v>
      </c>
      <c r="D322" s="14" t="s">
        <v>31</v>
      </c>
      <c r="E322" s="14" t="s">
        <v>764</v>
      </c>
      <c r="F322" s="12" t="s">
        <v>633</v>
      </c>
      <c r="G322" s="14" t="s">
        <v>323</v>
      </c>
      <c r="H322" s="12" t="str">
        <f>F322&amp;"_"&amp;(G322)</f>
        <v>Đồ án kết cấu tính toán ô tô_DC3OT41</v>
      </c>
      <c r="I322" s="14">
        <f>COUNTIF($G$3:$G$524,G322)</f>
        <v>25</v>
      </c>
      <c r="J322" s="52">
        <v>1</v>
      </c>
      <c r="K322" s="12">
        <v>1</v>
      </c>
      <c r="L322" s="14">
        <v>15</v>
      </c>
      <c r="M322" s="104">
        <v>429000</v>
      </c>
      <c r="N322" s="123"/>
      <c r="O322" s="118"/>
      <c r="P322" s="116"/>
    </row>
    <row r="323" spans="1:16" s="87" customFormat="1" ht="23.25" customHeight="1" x14ac:dyDescent="0.25">
      <c r="A323" s="103">
        <f t="shared" si="7"/>
        <v>321</v>
      </c>
      <c r="B323" s="12" t="s">
        <v>135</v>
      </c>
      <c r="C323" s="12" t="s">
        <v>136</v>
      </c>
      <c r="D323" s="12" t="s">
        <v>79</v>
      </c>
      <c r="E323" s="51">
        <v>964698380</v>
      </c>
      <c r="F323" s="12" t="s">
        <v>633</v>
      </c>
      <c r="G323" s="14" t="s">
        <v>323</v>
      </c>
      <c r="H323" s="12" t="str">
        <f>F323&amp;"_"&amp;(G323)</f>
        <v>Đồ án kết cấu tính toán ô tô_DC3OT41</v>
      </c>
      <c r="I323" s="14">
        <f>COUNTIF($G$3:$G$524,G323)</f>
        <v>25</v>
      </c>
      <c r="J323" s="14">
        <f>COUNTIF($B$3:$B$524,B323)</f>
        <v>5</v>
      </c>
      <c r="K323" s="12">
        <v>1</v>
      </c>
      <c r="L323" s="14">
        <v>15</v>
      </c>
      <c r="M323" s="104">
        <v>429000</v>
      </c>
      <c r="N323" s="126">
        <f>K323*M323</f>
        <v>429000</v>
      </c>
      <c r="O323" s="106"/>
      <c r="P323" s="116"/>
    </row>
    <row r="324" spans="1:16" ht="23.25" customHeight="1" x14ac:dyDescent="0.25">
      <c r="A324" s="103">
        <f t="shared" si="7"/>
        <v>322</v>
      </c>
      <c r="B324" s="12" t="s">
        <v>394</v>
      </c>
      <c r="C324" s="12" t="s">
        <v>242</v>
      </c>
      <c r="D324" s="12" t="s">
        <v>79</v>
      </c>
      <c r="E324" s="13">
        <v>379773199</v>
      </c>
      <c r="F324" s="12" t="s">
        <v>633</v>
      </c>
      <c r="G324" s="12" t="s">
        <v>323</v>
      </c>
      <c r="H324" s="12" t="str">
        <f>F324&amp;"_"&amp;(G324)</f>
        <v>Đồ án kết cấu tính toán ô tô_DC3OT41</v>
      </c>
      <c r="I324" s="14">
        <f>COUNTIF($G$3:$G$524,G324)</f>
        <v>25</v>
      </c>
      <c r="J324" s="14">
        <f>COUNTIF($B$3:$B$524,B324)</f>
        <v>6</v>
      </c>
      <c r="K324" s="12">
        <v>1</v>
      </c>
      <c r="L324" s="14">
        <v>15</v>
      </c>
      <c r="M324" s="104">
        <v>429000</v>
      </c>
      <c r="N324" s="126">
        <f>K324*M324</f>
        <v>429000</v>
      </c>
      <c r="O324" s="106"/>
      <c r="P324" s="116"/>
    </row>
    <row r="325" spans="1:16" ht="23.25" customHeight="1" x14ac:dyDescent="0.25">
      <c r="A325" s="103">
        <f t="shared" si="7"/>
        <v>323</v>
      </c>
      <c r="B325" s="12" t="s">
        <v>53</v>
      </c>
      <c r="C325" s="12" t="s">
        <v>116</v>
      </c>
      <c r="D325" s="12" t="s">
        <v>37</v>
      </c>
      <c r="E325" s="13">
        <v>845150902</v>
      </c>
      <c r="F325" s="12" t="s">
        <v>633</v>
      </c>
      <c r="G325" s="12" t="s">
        <v>323</v>
      </c>
      <c r="H325" s="12" t="str">
        <f>F325&amp;"_"&amp;(G325)</f>
        <v>Đồ án kết cấu tính toán ô tô_DC3OT41</v>
      </c>
      <c r="I325" s="14">
        <f>COUNTIF($G$3:$G$524,G325)</f>
        <v>25</v>
      </c>
      <c r="J325" s="14">
        <f>COUNTIF($B$3:$B$524,B325)</f>
        <v>2</v>
      </c>
      <c r="K325" s="12">
        <v>1</v>
      </c>
      <c r="L325" s="14">
        <v>15</v>
      </c>
      <c r="M325" s="104">
        <v>429000</v>
      </c>
      <c r="N325" s="126">
        <f>K325*M325</f>
        <v>429000</v>
      </c>
      <c r="O325" s="106"/>
      <c r="P325" s="116"/>
    </row>
    <row r="326" spans="1:16" ht="23.25" customHeight="1" x14ac:dyDescent="0.25">
      <c r="A326" s="103">
        <f t="shared" si="7"/>
        <v>324</v>
      </c>
      <c r="B326" s="12" t="s">
        <v>53</v>
      </c>
      <c r="C326" s="12" t="s">
        <v>116</v>
      </c>
      <c r="D326" s="12" t="s">
        <v>37</v>
      </c>
      <c r="E326" s="13">
        <v>845150902</v>
      </c>
      <c r="F326" s="12" t="s">
        <v>633</v>
      </c>
      <c r="G326" s="12" t="s">
        <v>323</v>
      </c>
      <c r="H326" s="12" t="str">
        <f>F326&amp;"_"&amp;(G326)</f>
        <v>Đồ án kết cấu tính toán ô tô_DC3OT41</v>
      </c>
      <c r="I326" s="14">
        <f>COUNTIF($G$3:$G$524,G326)</f>
        <v>25</v>
      </c>
      <c r="J326" s="14">
        <f>COUNTIF($B$3:$B$524,B326)</f>
        <v>2</v>
      </c>
      <c r="K326" s="12">
        <v>1</v>
      </c>
      <c r="L326" s="14">
        <v>15</v>
      </c>
      <c r="M326" s="104">
        <v>429000</v>
      </c>
      <c r="N326" s="126">
        <f>K326*M326</f>
        <v>429000</v>
      </c>
      <c r="O326" s="106"/>
      <c r="P326" s="116"/>
    </row>
    <row r="327" spans="1:16" ht="23.25" customHeight="1" x14ac:dyDescent="0.25">
      <c r="A327" s="103">
        <f t="shared" si="7"/>
        <v>325</v>
      </c>
      <c r="B327" s="12" t="s">
        <v>213</v>
      </c>
      <c r="C327" s="12" t="s">
        <v>214</v>
      </c>
      <c r="D327" s="12" t="s">
        <v>37</v>
      </c>
      <c r="E327" s="51" t="s">
        <v>454</v>
      </c>
      <c r="F327" s="12" t="s">
        <v>633</v>
      </c>
      <c r="G327" s="14" t="s">
        <v>323</v>
      </c>
      <c r="H327" s="12" t="str">
        <f>F327&amp;"_"&amp;(G327)</f>
        <v>Đồ án kết cấu tính toán ô tô_DC3OT41</v>
      </c>
      <c r="I327" s="14">
        <f>COUNTIF($G$3:$G$524,G327)</f>
        <v>25</v>
      </c>
      <c r="J327" s="14">
        <f>COUNTIF($B$3:$B$524,B327)</f>
        <v>3</v>
      </c>
      <c r="K327" s="12">
        <v>1</v>
      </c>
      <c r="L327" s="14">
        <v>15</v>
      </c>
      <c r="M327" s="104">
        <v>429000</v>
      </c>
      <c r="N327" s="126">
        <f>K327*M327</f>
        <v>429000</v>
      </c>
      <c r="O327" s="106"/>
      <c r="P327" s="116"/>
    </row>
    <row r="328" spans="1:16" ht="23.25" customHeight="1" x14ac:dyDescent="0.25">
      <c r="A328" s="103">
        <f t="shared" si="7"/>
        <v>326</v>
      </c>
      <c r="B328" s="12" t="s">
        <v>641</v>
      </c>
      <c r="C328" s="12" t="s">
        <v>642</v>
      </c>
      <c r="D328" s="12" t="s">
        <v>79</v>
      </c>
      <c r="E328" s="51">
        <v>868622318</v>
      </c>
      <c r="F328" s="12" t="s">
        <v>633</v>
      </c>
      <c r="G328" s="14" t="s">
        <v>323</v>
      </c>
      <c r="H328" s="12" t="str">
        <f>F328&amp;"_"&amp;(G328)</f>
        <v>Đồ án kết cấu tính toán ô tô_DC3OT41</v>
      </c>
      <c r="I328" s="14">
        <f>COUNTIF($G$3:$G$524,G328)</f>
        <v>25</v>
      </c>
      <c r="J328" s="14">
        <f>COUNTIF($B$3:$B$524,B328)</f>
        <v>3</v>
      </c>
      <c r="K328" s="12">
        <v>1</v>
      </c>
      <c r="L328" s="14">
        <v>15</v>
      </c>
      <c r="M328" s="104">
        <v>429000</v>
      </c>
      <c r="N328" s="126">
        <f>K328*M328</f>
        <v>429000</v>
      </c>
      <c r="O328" s="106"/>
      <c r="P328" s="116"/>
    </row>
    <row r="329" spans="1:16" ht="23.25" customHeight="1" x14ac:dyDescent="0.25">
      <c r="A329" s="103">
        <f t="shared" si="7"/>
        <v>327</v>
      </c>
      <c r="B329" s="12" t="s">
        <v>644</v>
      </c>
      <c r="C329" s="12" t="s">
        <v>639</v>
      </c>
      <c r="D329" s="12" t="s">
        <v>79</v>
      </c>
      <c r="E329" s="13">
        <v>335131033</v>
      </c>
      <c r="F329" s="12" t="s">
        <v>633</v>
      </c>
      <c r="G329" s="12" t="s">
        <v>323</v>
      </c>
      <c r="H329" s="12" t="str">
        <f>F329&amp;"_"&amp;(G329)</f>
        <v>Đồ án kết cấu tính toán ô tô_DC3OT41</v>
      </c>
      <c r="I329" s="14">
        <f>COUNTIF($G$3:$G$524,G329)</f>
        <v>25</v>
      </c>
      <c r="J329" s="14">
        <f>COUNTIF($B$3:$B$524,B329)</f>
        <v>1</v>
      </c>
      <c r="K329" s="12">
        <v>1</v>
      </c>
      <c r="L329" s="14">
        <v>15</v>
      </c>
      <c r="M329" s="104">
        <v>429000</v>
      </c>
      <c r="N329" s="126">
        <f>K329*M329</f>
        <v>429000</v>
      </c>
      <c r="O329" s="106"/>
      <c r="P329" s="116"/>
    </row>
    <row r="330" spans="1:16" ht="23.25" customHeight="1" x14ac:dyDescent="0.25">
      <c r="A330" s="103">
        <f t="shared" si="7"/>
        <v>328</v>
      </c>
      <c r="B330" s="12" t="s">
        <v>204</v>
      </c>
      <c r="C330" s="12" t="s">
        <v>205</v>
      </c>
      <c r="D330" s="12" t="s">
        <v>37</v>
      </c>
      <c r="E330" s="13">
        <v>969136128</v>
      </c>
      <c r="F330" s="12" t="s">
        <v>633</v>
      </c>
      <c r="G330" s="12" t="s">
        <v>323</v>
      </c>
      <c r="H330" s="12" t="str">
        <f>F330&amp;"_"&amp;(G330)</f>
        <v>Đồ án kết cấu tính toán ô tô_DC3OT41</v>
      </c>
      <c r="I330" s="14">
        <f>COUNTIF($G$3:$G$524,G330)</f>
        <v>25</v>
      </c>
      <c r="J330" s="14">
        <f>COUNTIF($B$3:$B$524,B330)</f>
        <v>5</v>
      </c>
      <c r="K330" s="12">
        <v>1</v>
      </c>
      <c r="L330" s="14">
        <v>15</v>
      </c>
      <c r="M330" s="104">
        <v>429000</v>
      </c>
      <c r="N330" s="126">
        <f>K330*M330</f>
        <v>429000</v>
      </c>
      <c r="O330" s="106"/>
      <c r="P330" s="116"/>
    </row>
    <row r="331" spans="1:16" ht="23.25" customHeight="1" x14ac:dyDescent="0.25">
      <c r="A331" s="103">
        <f t="shared" si="7"/>
        <v>329</v>
      </c>
      <c r="B331" s="12" t="s">
        <v>653</v>
      </c>
      <c r="C331" s="12" t="s">
        <v>128</v>
      </c>
      <c r="D331" s="12" t="s">
        <v>37</v>
      </c>
      <c r="E331" s="51">
        <v>388955494</v>
      </c>
      <c r="F331" s="12" t="s">
        <v>633</v>
      </c>
      <c r="G331" s="14" t="s">
        <v>323</v>
      </c>
      <c r="H331" s="12" t="str">
        <f>F331&amp;"_"&amp;(G331)</f>
        <v>Đồ án kết cấu tính toán ô tô_DC3OT41</v>
      </c>
      <c r="I331" s="14">
        <f>COUNTIF($G$3:$G$524,G331)</f>
        <v>25</v>
      </c>
      <c r="J331" s="14">
        <f>COUNTIF($B$3:$B$524,B331)</f>
        <v>4</v>
      </c>
      <c r="K331" s="12">
        <v>1</v>
      </c>
      <c r="L331" s="14">
        <v>15</v>
      </c>
      <c r="M331" s="104">
        <v>429000</v>
      </c>
      <c r="N331" s="126">
        <f>K331*M331</f>
        <v>429000</v>
      </c>
      <c r="O331" s="106"/>
      <c r="P331" s="116"/>
    </row>
    <row r="332" spans="1:16" ht="23.25" customHeight="1" x14ac:dyDescent="0.25">
      <c r="A332" s="103">
        <f t="shared" si="7"/>
        <v>330</v>
      </c>
      <c r="B332" s="12" t="s">
        <v>258</v>
      </c>
      <c r="C332" s="12" t="s">
        <v>259</v>
      </c>
      <c r="D332" s="12" t="s">
        <v>37</v>
      </c>
      <c r="E332" s="13">
        <v>869294688</v>
      </c>
      <c r="F332" s="12" t="s">
        <v>633</v>
      </c>
      <c r="G332" s="12" t="s">
        <v>323</v>
      </c>
      <c r="H332" s="12" t="str">
        <f>F332&amp;"_"&amp;(G332)</f>
        <v>Đồ án kết cấu tính toán ô tô_DC3OT41</v>
      </c>
      <c r="I332" s="14">
        <f>COUNTIF($G$3:$G$524,G332)</f>
        <v>25</v>
      </c>
      <c r="J332" s="14">
        <f>COUNTIF($B$3:$B$524,B332)</f>
        <v>2</v>
      </c>
      <c r="K332" s="12">
        <v>1</v>
      </c>
      <c r="L332" s="14">
        <v>15</v>
      </c>
      <c r="M332" s="104">
        <v>429000</v>
      </c>
      <c r="N332" s="126">
        <f>K332*M332</f>
        <v>429000</v>
      </c>
      <c r="O332" s="106"/>
      <c r="P332" s="116"/>
    </row>
    <row r="333" spans="1:16" ht="23.25" customHeight="1" x14ac:dyDescent="0.25">
      <c r="A333" s="103">
        <f t="shared" si="7"/>
        <v>331</v>
      </c>
      <c r="B333" s="12" t="s">
        <v>254</v>
      </c>
      <c r="C333" s="12" t="s">
        <v>255</v>
      </c>
      <c r="D333" s="12" t="s">
        <v>19</v>
      </c>
      <c r="E333" s="13" t="s">
        <v>655</v>
      </c>
      <c r="F333" s="12" t="s">
        <v>633</v>
      </c>
      <c r="G333" s="14" t="s">
        <v>323</v>
      </c>
      <c r="H333" s="12" t="str">
        <f>F333&amp;"_"&amp;(G333)</f>
        <v>Đồ án kết cấu tính toán ô tô_DC3OT41</v>
      </c>
      <c r="I333" s="14">
        <f>COUNTIF($G$3:$G$524,G333)</f>
        <v>25</v>
      </c>
      <c r="J333" s="14">
        <f>COUNTIF($B$3:$B$524,B333)</f>
        <v>4</v>
      </c>
      <c r="K333" s="12">
        <v>1</v>
      </c>
      <c r="L333" s="14">
        <v>15</v>
      </c>
      <c r="M333" s="104">
        <v>429000</v>
      </c>
      <c r="N333" s="126">
        <f>K333*M333</f>
        <v>429000</v>
      </c>
      <c r="O333" s="106"/>
      <c r="P333" s="116"/>
    </row>
    <row r="334" spans="1:16" ht="23.25" customHeight="1" x14ac:dyDescent="0.25">
      <c r="A334" s="103">
        <f t="shared" si="7"/>
        <v>332</v>
      </c>
      <c r="B334" s="12" t="s">
        <v>660</v>
      </c>
      <c r="C334" s="12" t="s">
        <v>661</v>
      </c>
      <c r="D334" s="12" t="s">
        <v>79</v>
      </c>
      <c r="E334" s="51">
        <v>983482491</v>
      </c>
      <c r="F334" s="12" t="s">
        <v>633</v>
      </c>
      <c r="G334" s="14" t="s">
        <v>323</v>
      </c>
      <c r="H334" s="12" t="str">
        <f>F334&amp;"_"&amp;(G334)</f>
        <v>Đồ án kết cấu tính toán ô tô_DC3OT41</v>
      </c>
      <c r="I334" s="14">
        <f>COUNTIF($G$3:$G$524,G334)</f>
        <v>25</v>
      </c>
      <c r="J334" s="14">
        <f>COUNTIF($B$3:$B$524,B334)</f>
        <v>5</v>
      </c>
      <c r="K334" s="12">
        <v>1</v>
      </c>
      <c r="L334" s="14">
        <v>15</v>
      </c>
      <c r="M334" s="104">
        <v>429000</v>
      </c>
      <c r="N334" s="126">
        <f>K334*M334</f>
        <v>429000</v>
      </c>
      <c r="O334" s="106"/>
      <c r="P334" s="116"/>
    </row>
    <row r="335" spans="1:16" ht="23.25" customHeight="1" x14ac:dyDescent="0.25">
      <c r="A335" s="103">
        <f t="shared" si="7"/>
        <v>333</v>
      </c>
      <c r="B335" s="12" t="s">
        <v>112</v>
      </c>
      <c r="C335" s="12" t="s">
        <v>113</v>
      </c>
      <c r="D335" s="12" t="s">
        <v>19</v>
      </c>
      <c r="E335" s="51" t="s">
        <v>440</v>
      </c>
      <c r="F335" s="12" t="s">
        <v>633</v>
      </c>
      <c r="G335" s="14" t="s">
        <v>323</v>
      </c>
      <c r="H335" s="12" t="str">
        <f>F335&amp;"_"&amp;(G335)</f>
        <v>Đồ án kết cấu tính toán ô tô_DC3OT41</v>
      </c>
      <c r="I335" s="14">
        <f>COUNTIF($G$3:$G$524,G335)</f>
        <v>25</v>
      </c>
      <c r="J335" s="14">
        <f>COUNTIF($B$3:$B$524,B335)</f>
        <v>4</v>
      </c>
      <c r="K335" s="12">
        <v>1</v>
      </c>
      <c r="L335" s="14">
        <v>15</v>
      </c>
      <c r="M335" s="104">
        <v>429000</v>
      </c>
      <c r="N335" s="126">
        <f>K335*M335</f>
        <v>429000</v>
      </c>
      <c r="O335" s="106"/>
      <c r="P335" s="116"/>
    </row>
    <row r="336" spans="1:16" ht="23.25" customHeight="1" x14ac:dyDescent="0.25">
      <c r="A336" s="103">
        <f t="shared" si="7"/>
        <v>334</v>
      </c>
      <c r="B336" s="12" t="s">
        <v>182</v>
      </c>
      <c r="C336" s="12" t="s">
        <v>183</v>
      </c>
      <c r="D336" s="12" t="s">
        <v>37</v>
      </c>
      <c r="E336" s="51">
        <v>832834696</v>
      </c>
      <c r="F336" s="12" t="s">
        <v>633</v>
      </c>
      <c r="G336" s="14" t="s">
        <v>323</v>
      </c>
      <c r="H336" s="12" t="str">
        <f>F336&amp;"_"&amp;(G336)</f>
        <v>Đồ án kết cấu tính toán ô tô_DC3OT41</v>
      </c>
      <c r="I336" s="14">
        <f>COUNTIF($G$3:$G$524,G336)</f>
        <v>25</v>
      </c>
      <c r="J336" s="14">
        <f>COUNTIF($B$3:$B$524,B336)</f>
        <v>6</v>
      </c>
      <c r="K336" s="12">
        <v>1</v>
      </c>
      <c r="L336" s="14">
        <v>15</v>
      </c>
      <c r="M336" s="104">
        <v>429000</v>
      </c>
      <c r="N336" s="126">
        <f>K336*M336</f>
        <v>429000</v>
      </c>
      <c r="O336" s="106"/>
      <c r="P336" s="116"/>
    </row>
    <row r="337" spans="1:16" ht="23.25" customHeight="1" x14ac:dyDescent="0.25">
      <c r="A337" s="103">
        <f t="shared" si="7"/>
        <v>335</v>
      </c>
      <c r="B337" s="12" t="s">
        <v>681</v>
      </c>
      <c r="C337" s="12" t="s">
        <v>233</v>
      </c>
      <c r="D337" s="12" t="s">
        <v>79</v>
      </c>
      <c r="E337" s="51">
        <v>564667117</v>
      </c>
      <c r="F337" s="12" t="s">
        <v>633</v>
      </c>
      <c r="G337" s="14" t="s">
        <v>323</v>
      </c>
      <c r="H337" s="12" t="str">
        <f>F337&amp;"_"&amp;(G337)</f>
        <v>Đồ án kết cấu tính toán ô tô_DC3OT41</v>
      </c>
      <c r="I337" s="14">
        <f>COUNTIF($G$3:$G$524,G337)</f>
        <v>25</v>
      </c>
      <c r="J337" s="14">
        <f>COUNTIF($B$3:$B$524,B337)</f>
        <v>6</v>
      </c>
      <c r="K337" s="12">
        <v>1</v>
      </c>
      <c r="L337" s="14">
        <v>15</v>
      </c>
      <c r="M337" s="104">
        <v>429000</v>
      </c>
      <c r="N337" s="126">
        <f>K337*M337</f>
        <v>429000</v>
      </c>
      <c r="O337" s="106"/>
      <c r="P337" s="116"/>
    </row>
    <row r="338" spans="1:16" ht="23.25" customHeight="1" x14ac:dyDescent="0.25">
      <c r="A338" s="103">
        <f t="shared" si="7"/>
        <v>336</v>
      </c>
      <c r="B338" s="12" t="s">
        <v>48</v>
      </c>
      <c r="C338" s="12" t="s">
        <v>49</v>
      </c>
      <c r="D338" s="12" t="s">
        <v>19</v>
      </c>
      <c r="E338" s="51" t="s">
        <v>523</v>
      </c>
      <c r="F338" s="12" t="s">
        <v>633</v>
      </c>
      <c r="G338" s="14" t="s">
        <v>323</v>
      </c>
      <c r="H338" s="12" t="str">
        <f>F338&amp;"_"&amp;(G338)</f>
        <v>Đồ án kết cấu tính toán ô tô_DC3OT41</v>
      </c>
      <c r="I338" s="14">
        <f>COUNTIF($G$3:$G$524,G338)</f>
        <v>25</v>
      </c>
      <c r="J338" s="14">
        <f>COUNTIF($B$3:$B$524,B338)</f>
        <v>3</v>
      </c>
      <c r="K338" s="12">
        <v>1</v>
      </c>
      <c r="L338" s="14">
        <v>15</v>
      </c>
      <c r="M338" s="104">
        <v>429000</v>
      </c>
      <c r="N338" s="126">
        <f>K338*M338</f>
        <v>429000</v>
      </c>
      <c r="O338" s="106"/>
      <c r="P338" s="116"/>
    </row>
    <row r="339" spans="1:16" ht="23.25" customHeight="1" x14ac:dyDescent="0.25">
      <c r="A339" s="103">
        <f t="shared" si="7"/>
        <v>337</v>
      </c>
      <c r="B339" s="12" t="s">
        <v>687</v>
      </c>
      <c r="C339" s="12" t="s">
        <v>199</v>
      </c>
      <c r="D339" s="12" t="s">
        <v>37</v>
      </c>
      <c r="E339" s="51">
        <v>899803825</v>
      </c>
      <c r="F339" s="12" t="s">
        <v>633</v>
      </c>
      <c r="G339" s="14" t="s">
        <v>323</v>
      </c>
      <c r="H339" s="12" t="str">
        <f>F339&amp;"_"&amp;(G339)</f>
        <v>Đồ án kết cấu tính toán ô tô_DC3OT41</v>
      </c>
      <c r="I339" s="14">
        <f>COUNTIF($G$3:$G$524,G339)</f>
        <v>25</v>
      </c>
      <c r="J339" s="14">
        <f>COUNTIF($B$3:$B$524,B339)</f>
        <v>2</v>
      </c>
      <c r="K339" s="12">
        <v>1</v>
      </c>
      <c r="L339" s="14">
        <v>15</v>
      </c>
      <c r="M339" s="104">
        <v>429000</v>
      </c>
      <c r="N339" s="126">
        <f>K339*M339</f>
        <v>429000</v>
      </c>
      <c r="O339" s="106"/>
      <c r="P339" s="116"/>
    </row>
    <row r="340" spans="1:16" ht="23.25" customHeight="1" x14ac:dyDescent="0.25">
      <c r="A340" s="103">
        <f t="shared" si="7"/>
        <v>338</v>
      </c>
      <c r="B340" s="12" t="s">
        <v>119</v>
      </c>
      <c r="C340" s="12" t="s">
        <v>120</v>
      </c>
      <c r="D340" s="12" t="s">
        <v>79</v>
      </c>
      <c r="E340" s="13">
        <v>345399688</v>
      </c>
      <c r="F340" s="12" t="s">
        <v>633</v>
      </c>
      <c r="G340" s="14" t="s">
        <v>323</v>
      </c>
      <c r="H340" s="12" t="str">
        <f>F340&amp;"_"&amp;(G340)</f>
        <v>Đồ án kết cấu tính toán ô tô_DC3OT41</v>
      </c>
      <c r="I340" s="14">
        <f>COUNTIF($G$3:$G$524,G340)</f>
        <v>25</v>
      </c>
      <c r="J340" s="14">
        <f>COUNTIF($B$3:$B$524,B340)</f>
        <v>6</v>
      </c>
      <c r="K340" s="12">
        <v>1</v>
      </c>
      <c r="L340" s="14">
        <v>15</v>
      </c>
      <c r="M340" s="104">
        <v>429000</v>
      </c>
      <c r="N340" s="126">
        <f>K340*M340</f>
        <v>429000</v>
      </c>
      <c r="O340" s="106"/>
      <c r="P340" s="116"/>
    </row>
    <row r="341" spans="1:16" ht="23.25" customHeight="1" x14ac:dyDescent="0.25">
      <c r="A341" s="103">
        <f t="shared" si="7"/>
        <v>339</v>
      </c>
      <c r="B341" s="12" t="s">
        <v>694</v>
      </c>
      <c r="C341" s="12" t="s">
        <v>695</v>
      </c>
      <c r="D341" s="12" t="s">
        <v>19</v>
      </c>
      <c r="E341" s="51" t="s">
        <v>696</v>
      </c>
      <c r="F341" s="12" t="s">
        <v>633</v>
      </c>
      <c r="G341" s="14" t="s">
        <v>323</v>
      </c>
      <c r="H341" s="12" t="str">
        <f>F341&amp;"_"&amp;(G341)</f>
        <v>Đồ án kết cấu tính toán ô tô_DC3OT41</v>
      </c>
      <c r="I341" s="14">
        <f>COUNTIF($G$3:$G$524,G341)</f>
        <v>25</v>
      </c>
      <c r="J341" s="14">
        <f>COUNTIF($B$3:$B$524,B341)</f>
        <v>5</v>
      </c>
      <c r="K341" s="12">
        <v>1</v>
      </c>
      <c r="L341" s="14">
        <v>15</v>
      </c>
      <c r="M341" s="104">
        <v>429000</v>
      </c>
      <c r="N341" s="126">
        <f>K341*M341</f>
        <v>429000</v>
      </c>
      <c r="O341" s="106"/>
      <c r="P341" s="116"/>
    </row>
    <row r="342" spans="1:16" ht="23.25" customHeight="1" x14ac:dyDescent="0.25">
      <c r="A342" s="103">
        <f t="shared" si="7"/>
        <v>340</v>
      </c>
      <c r="B342" s="14" t="s">
        <v>736</v>
      </c>
      <c r="C342" s="14" t="s">
        <v>737</v>
      </c>
      <c r="D342" s="14" t="s">
        <v>12</v>
      </c>
      <c r="E342" s="14" t="s">
        <v>323</v>
      </c>
      <c r="F342" s="12" t="s">
        <v>633</v>
      </c>
      <c r="G342" s="14" t="s">
        <v>323</v>
      </c>
      <c r="H342" s="12" t="str">
        <f>F342&amp;"_"&amp;(G342)</f>
        <v>Đồ án kết cấu tính toán ô tô_DC3OT41</v>
      </c>
      <c r="I342" s="14">
        <f>COUNTIF($G$3:$G$524,G342)</f>
        <v>25</v>
      </c>
      <c r="J342" s="14">
        <f>COUNTIF($B$3:$B$524,B342)</f>
        <v>1</v>
      </c>
      <c r="K342" s="12">
        <v>1</v>
      </c>
      <c r="L342" s="14">
        <v>15</v>
      </c>
      <c r="M342" s="104">
        <v>429000</v>
      </c>
      <c r="N342" s="126">
        <f>K342*M342</f>
        <v>429000</v>
      </c>
      <c r="O342" s="114"/>
      <c r="P342" s="116"/>
    </row>
    <row r="343" spans="1:16" ht="23.25" customHeight="1" x14ac:dyDescent="0.25">
      <c r="A343" s="103">
        <f t="shared" si="7"/>
        <v>341</v>
      </c>
      <c r="B343" s="14" t="s">
        <v>741</v>
      </c>
      <c r="C343" s="14" t="s">
        <v>124</v>
      </c>
      <c r="D343" s="14" t="s">
        <v>33</v>
      </c>
      <c r="E343" s="14" t="s">
        <v>46</v>
      </c>
      <c r="F343" s="12" t="s">
        <v>633</v>
      </c>
      <c r="G343" s="14" t="s">
        <v>323</v>
      </c>
      <c r="H343" s="12" t="str">
        <f>F343&amp;"_"&amp;(G343)</f>
        <v>Đồ án kết cấu tính toán ô tô_DC3OT41</v>
      </c>
      <c r="I343" s="14">
        <f>COUNTIF($G$3:$G$524,G343)</f>
        <v>25</v>
      </c>
      <c r="J343" s="14">
        <f>COUNTIF($B$3:$B$524,B343)</f>
        <v>4</v>
      </c>
      <c r="K343" s="12">
        <v>1</v>
      </c>
      <c r="L343" s="14">
        <v>15</v>
      </c>
      <c r="M343" s="104">
        <v>429000</v>
      </c>
      <c r="N343" s="126">
        <f>K343*M343</f>
        <v>429000</v>
      </c>
      <c r="O343" s="114"/>
      <c r="P343" s="116"/>
    </row>
    <row r="344" spans="1:16" ht="23.25" customHeight="1" x14ac:dyDescent="0.25">
      <c r="A344" s="103">
        <f t="shared" si="7"/>
        <v>342</v>
      </c>
      <c r="B344" s="14" t="s">
        <v>762</v>
      </c>
      <c r="C344" s="14" t="s">
        <v>763</v>
      </c>
      <c r="D344" s="14" t="s">
        <v>31</v>
      </c>
      <c r="E344" s="14" t="s">
        <v>764</v>
      </c>
      <c r="F344" s="12" t="s">
        <v>633</v>
      </c>
      <c r="G344" s="14" t="s">
        <v>323</v>
      </c>
      <c r="H344" s="12" t="str">
        <f>F344&amp;"_"&amp;(G344)</f>
        <v>Đồ án kết cấu tính toán ô tô_DC3OT41</v>
      </c>
      <c r="I344" s="14">
        <f>COUNTIF($G$3:$G$524,G344)</f>
        <v>25</v>
      </c>
      <c r="J344" s="14">
        <f>COUNTIF($B$3:$B$524,B344)</f>
        <v>8</v>
      </c>
      <c r="K344" s="12">
        <v>1</v>
      </c>
      <c r="L344" s="14">
        <v>15</v>
      </c>
      <c r="M344" s="104">
        <v>429000</v>
      </c>
      <c r="N344" s="126">
        <f>K344*M344</f>
        <v>429000</v>
      </c>
      <c r="O344" s="114"/>
      <c r="P344" s="116"/>
    </row>
    <row r="345" spans="1:16" ht="23.25" customHeight="1" x14ac:dyDescent="0.25">
      <c r="A345" s="103">
        <f t="shared" si="7"/>
        <v>343</v>
      </c>
      <c r="B345" s="12" t="s">
        <v>110</v>
      </c>
      <c r="C345" s="12" t="s">
        <v>217</v>
      </c>
      <c r="D345" s="12" t="s">
        <v>37</v>
      </c>
      <c r="E345" s="13">
        <v>829103402</v>
      </c>
      <c r="F345" s="12" t="s">
        <v>634</v>
      </c>
      <c r="G345" s="14" t="s">
        <v>14</v>
      </c>
      <c r="H345" s="12" t="str">
        <f>F345&amp;"_"&amp;(G345)</f>
        <v>Đồ án Kết cấu tính toán động cơ_DC3CK45</v>
      </c>
      <c r="I345" s="14">
        <f>COUNTIF($G$3:$G$524,G345)</f>
        <v>28</v>
      </c>
      <c r="J345" s="14">
        <f>COUNTIF($B$3:$B$524,B345)</f>
        <v>4</v>
      </c>
      <c r="K345" s="12">
        <v>1</v>
      </c>
      <c r="L345" s="14">
        <v>15</v>
      </c>
      <c r="M345" s="104">
        <v>429000</v>
      </c>
      <c r="N345" s="126">
        <f>K345*M345</f>
        <v>429000</v>
      </c>
      <c r="O345" s="106"/>
      <c r="P345" s="106"/>
    </row>
    <row r="346" spans="1:16" ht="23.25" customHeight="1" x14ac:dyDescent="0.25">
      <c r="A346" s="103">
        <f t="shared" si="7"/>
        <v>344</v>
      </c>
      <c r="B346" s="12" t="s">
        <v>202</v>
      </c>
      <c r="C346" s="12" t="s">
        <v>654</v>
      </c>
      <c r="D346" s="12" t="s">
        <v>37</v>
      </c>
      <c r="E346" s="13">
        <v>914547195</v>
      </c>
      <c r="F346" s="12" t="s">
        <v>634</v>
      </c>
      <c r="G346" s="12" t="s">
        <v>14</v>
      </c>
      <c r="H346" s="12" t="str">
        <f>F346&amp;"_"&amp;(G346)</f>
        <v>Đồ án Kết cấu tính toán động cơ_DC3CK45</v>
      </c>
      <c r="I346" s="14">
        <f>COUNTIF($G$3:$G$524,G346)</f>
        <v>28</v>
      </c>
      <c r="J346" s="14">
        <f>COUNTIF($B$3:$B$524,B346)</f>
        <v>6</v>
      </c>
      <c r="K346" s="12">
        <v>1</v>
      </c>
      <c r="L346" s="14">
        <v>15</v>
      </c>
      <c r="M346" s="104">
        <v>429000</v>
      </c>
      <c r="N346" s="126">
        <f>K346*M346</f>
        <v>429000</v>
      </c>
      <c r="O346" s="106"/>
      <c r="P346" s="106"/>
    </row>
    <row r="347" spans="1:16" ht="23.25" customHeight="1" x14ac:dyDescent="0.25">
      <c r="A347" s="103">
        <f t="shared" si="7"/>
        <v>345</v>
      </c>
      <c r="B347" s="12" t="s">
        <v>135</v>
      </c>
      <c r="C347" s="12" t="s">
        <v>136</v>
      </c>
      <c r="D347" s="12" t="s">
        <v>79</v>
      </c>
      <c r="E347" s="51">
        <v>964698380</v>
      </c>
      <c r="F347" s="12" t="s">
        <v>634</v>
      </c>
      <c r="G347" s="14" t="s">
        <v>14</v>
      </c>
      <c r="H347" s="12" t="str">
        <f>F347&amp;"_"&amp;(G347)</f>
        <v>Đồ án Kết cấu tính toán động cơ_DC3CK45</v>
      </c>
      <c r="I347" s="14">
        <f>COUNTIF($G$3:$G$524,G347)</f>
        <v>28</v>
      </c>
      <c r="J347" s="14">
        <f>COUNTIF($B$3:$B$524,B347)</f>
        <v>5</v>
      </c>
      <c r="K347" s="12">
        <v>1</v>
      </c>
      <c r="L347" s="14">
        <v>15</v>
      </c>
      <c r="M347" s="104">
        <v>429000</v>
      </c>
      <c r="N347" s="126">
        <f>K347*M347</f>
        <v>429000</v>
      </c>
      <c r="O347" s="106"/>
      <c r="P347" s="116"/>
    </row>
    <row r="348" spans="1:16" ht="23.25" customHeight="1" x14ac:dyDescent="0.25">
      <c r="A348" s="103">
        <f t="shared" si="7"/>
        <v>346</v>
      </c>
      <c r="B348" s="12" t="s">
        <v>213</v>
      </c>
      <c r="C348" s="12" t="s">
        <v>214</v>
      </c>
      <c r="D348" s="12" t="s">
        <v>37</v>
      </c>
      <c r="E348" s="51" t="s">
        <v>454</v>
      </c>
      <c r="F348" s="12" t="s">
        <v>634</v>
      </c>
      <c r="G348" s="14" t="s">
        <v>14</v>
      </c>
      <c r="H348" s="12" t="str">
        <f>F348&amp;"_"&amp;(G348)</f>
        <v>Đồ án Kết cấu tính toán động cơ_DC3CK45</v>
      </c>
      <c r="I348" s="14">
        <f>COUNTIF($G$3:$G$524,G348)</f>
        <v>28</v>
      </c>
      <c r="J348" s="14">
        <f>COUNTIF($B$3:$B$524,B348)</f>
        <v>3</v>
      </c>
      <c r="K348" s="12">
        <v>1</v>
      </c>
      <c r="L348" s="14">
        <v>15</v>
      </c>
      <c r="M348" s="104">
        <v>429000</v>
      </c>
      <c r="N348" s="126">
        <f>K348*M348</f>
        <v>429000</v>
      </c>
      <c r="O348" s="106"/>
      <c r="P348" s="116"/>
    </row>
    <row r="349" spans="1:16" ht="23.25" customHeight="1" x14ac:dyDescent="0.25">
      <c r="A349" s="103">
        <f t="shared" si="7"/>
        <v>347</v>
      </c>
      <c r="B349" s="12" t="s">
        <v>204</v>
      </c>
      <c r="C349" s="12" t="s">
        <v>205</v>
      </c>
      <c r="D349" s="12" t="s">
        <v>37</v>
      </c>
      <c r="E349" s="13">
        <v>969136128</v>
      </c>
      <c r="F349" s="12" t="s">
        <v>634</v>
      </c>
      <c r="G349" s="12" t="s">
        <v>14</v>
      </c>
      <c r="H349" s="12" t="str">
        <f>F349&amp;"_"&amp;(G349)</f>
        <v>Đồ án Kết cấu tính toán động cơ_DC3CK45</v>
      </c>
      <c r="I349" s="14">
        <f>COUNTIF($G$3:$G$524,G349)</f>
        <v>28</v>
      </c>
      <c r="J349" s="14">
        <f>COUNTIF($B$3:$B$524,B349)</f>
        <v>5</v>
      </c>
      <c r="K349" s="12">
        <v>1</v>
      </c>
      <c r="L349" s="14">
        <v>15</v>
      </c>
      <c r="M349" s="104">
        <v>429000</v>
      </c>
      <c r="N349" s="126">
        <f>K349*M349</f>
        <v>429000</v>
      </c>
      <c r="O349" s="106"/>
      <c r="P349" s="116"/>
    </row>
    <row r="350" spans="1:16" ht="23.25" customHeight="1" x14ac:dyDescent="0.25">
      <c r="A350" s="103">
        <f t="shared" si="7"/>
        <v>348</v>
      </c>
      <c r="B350" s="12" t="s">
        <v>653</v>
      </c>
      <c r="C350" s="12" t="s">
        <v>128</v>
      </c>
      <c r="D350" s="12" t="s">
        <v>37</v>
      </c>
      <c r="E350" s="51">
        <v>388955494</v>
      </c>
      <c r="F350" s="12" t="s">
        <v>634</v>
      </c>
      <c r="G350" s="14" t="s">
        <v>14</v>
      </c>
      <c r="H350" s="12" t="str">
        <f>F350&amp;"_"&amp;(G350)</f>
        <v>Đồ án Kết cấu tính toán động cơ_DC3CK45</v>
      </c>
      <c r="I350" s="14">
        <f>COUNTIF($G$3:$G$524,G350)</f>
        <v>28</v>
      </c>
      <c r="J350" s="14">
        <f>COUNTIF($B$3:$B$524,B350)</f>
        <v>4</v>
      </c>
      <c r="K350" s="12">
        <v>1</v>
      </c>
      <c r="L350" s="14">
        <v>15</v>
      </c>
      <c r="M350" s="104">
        <v>429000</v>
      </c>
      <c r="N350" s="126">
        <f>K350*M350</f>
        <v>429000</v>
      </c>
      <c r="O350" s="106"/>
      <c r="P350" s="116"/>
    </row>
    <row r="351" spans="1:16" ht="23.25" customHeight="1" x14ac:dyDescent="0.25">
      <c r="A351" s="103">
        <f t="shared" si="7"/>
        <v>349</v>
      </c>
      <c r="B351" s="12" t="s">
        <v>202</v>
      </c>
      <c r="C351" s="12" t="s">
        <v>654</v>
      </c>
      <c r="D351" s="12" t="s">
        <v>37</v>
      </c>
      <c r="E351" s="13">
        <v>914547195</v>
      </c>
      <c r="F351" s="12" t="s">
        <v>634</v>
      </c>
      <c r="G351" s="12" t="s">
        <v>14</v>
      </c>
      <c r="H351" s="12" t="str">
        <f>F351&amp;"_"&amp;(G351)</f>
        <v>Đồ án Kết cấu tính toán động cơ_DC3CK45</v>
      </c>
      <c r="I351" s="14">
        <f>COUNTIF($G$3:$G$524,G351)</f>
        <v>28</v>
      </c>
      <c r="J351" s="14">
        <f>COUNTIF($B$3:$B$524,B351)</f>
        <v>6</v>
      </c>
      <c r="K351" s="12">
        <v>1</v>
      </c>
      <c r="L351" s="14">
        <v>15</v>
      </c>
      <c r="M351" s="104">
        <v>429000</v>
      </c>
      <c r="N351" s="126">
        <f>K351*M351</f>
        <v>429000</v>
      </c>
      <c r="O351" s="124"/>
      <c r="P351" s="116"/>
    </row>
    <row r="352" spans="1:16" ht="23.25" customHeight="1" x14ac:dyDescent="0.25">
      <c r="A352" s="103">
        <f t="shared" si="7"/>
        <v>350</v>
      </c>
      <c r="B352" s="12" t="s">
        <v>254</v>
      </c>
      <c r="C352" s="12" t="s">
        <v>255</v>
      </c>
      <c r="D352" s="12" t="s">
        <v>19</v>
      </c>
      <c r="E352" s="13" t="s">
        <v>655</v>
      </c>
      <c r="F352" s="12" t="s">
        <v>656</v>
      </c>
      <c r="G352" s="14" t="s">
        <v>14</v>
      </c>
      <c r="H352" s="12" t="str">
        <f>F352&amp;"_"&amp;(G352)</f>
        <v>đồ án kết cấu tính toán động cơ_DC3CK45</v>
      </c>
      <c r="I352" s="14">
        <f>COUNTIF($G$3:$G$524,G352)</f>
        <v>28</v>
      </c>
      <c r="J352" s="14">
        <f>COUNTIF($B$3:$B$524,B352)</f>
        <v>4</v>
      </c>
      <c r="K352" s="12">
        <v>1</v>
      </c>
      <c r="L352" s="14">
        <v>15</v>
      </c>
      <c r="M352" s="104">
        <v>429000</v>
      </c>
      <c r="N352" s="126">
        <f>K352*M352</f>
        <v>429000</v>
      </c>
      <c r="O352" s="106"/>
      <c r="P352" s="116"/>
    </row>
    <row r="353" spans="1:16" ht="23.25" customHeight="1" x14ac:dyDescent="0.25">
      <c r="A353" s="103">
        <f t="shared" si="7"/>
        <v>351</v>
      </c>
      <c r="B353" s="12" t="s">
        <v>133</v>
      </c>
      <c r="C353" s="12" t="s">
        <v>134</v>
      </c>
      <c r="D353" s="12" t="s">
        <v>79</v>
      </c>
      <c r="E353" s="51">
        <v>357042802</v>
      </c>
      <c r="F353" s="12" t="s">
        <v>634</v>
      </c>
      <c r="G353" s="14" t="s">
        <v>14</v>
      </c>
      <c r="H353" s="12" t="str">
        <f>F353&amp;"_"&amp;(G353)</f>
        <v>Đồ án Kết cấu tính toán động cơ_DC3CK45</v>
      </c>
      <c r="I353" s="14">
        <f>COUNTIF($G$3:$G$524,G353)</f>
        <v>28</v>
      </c>
      <c r="J353" s="14">
        <f>COUNTIF($B$3:$B$524,B353)</f>
        <v>6</v>
      </c>
      <c r="K353" s="12">
        <v>1</v>
      </c>
      <c r="L353" s="14">
        <v>15</v>
      </c>
      <c r="M353" s="104">
        <v>429000</v>
      </c>
      <c r="N353" s="126">
        <f>K353*M353</f>
        <v>429000</v>
      </c>
      <c r="O353" s="106"/>
      <c r="P353" s="116"/>
    </row>
    <row r="354" spans="1:16" ht="23.25" customHeight="1" x14ac:dyDescent="0.25">
      <c r="A354" s="103">
        <f t="shared" si="7"/>
        <v>352</v>
      </c>
      <c r="B354" s="12" t="s">
        <v>660</v>
      </c>
      <c r="C354" s="12" t="s">
        <v>661</v>
      </c>
      <c r="D354" s="12" t="s">
        <v>79</v>
      </c>
      <c r="E354" s="51">
        <v>983482491</v>
      </c>
      <c r="F354" s="12" t="s">
        <v>634</v>
      </c>
      <c r="G354" s="14" t="s">
        <v>14</v>
      </c>
      <c r="H354" s="12" t="str">
        <f>F354&amp;"_"&amp;(G354)</f>
        <v>Đồ án Kết cấu tính toán động cơ_DC3CK45</v>
      </c>
      <c r="I354" s="14">
        <f>COUNTIF($G$3:$G$524,G354)</f>
        <v>28</v>
      </c>
      <c r="J354" s="14">
        <f>COUNTIF($B$3:$B$524,B354)</f>
        <v>5</v>
      </c>
      <c r="K354" s="12">
        <v>1</v>
      </c>
      <c r="L354" s="14">
        <v>15</v>
      </c>
      <c r="M354" s="104">
        <v>429000</v>
      </c>
      <c r="N354" s="126">
        <f>K354*M354</f>
        <v>429000</v>
      </c>
      <c r="O354" s="106"/>
      <c r="P354" s="116"/>
    </row>
    <row r="355" spans="1:16" ht="23.25" customHeight="1" x14ac:dyDescent="0.25">
      <c r="A355" s="103">
        <f t="shared" si="7"/>
        <v>353</v>
      </c>
      <c r="B355" s="12" t="s">
        <v>112</v>
      </c>
      <c r="C355" s="12" t="s">
        <v>113</v>
      </c>
      <c r="D355" s="12" t="s">
        <v>19</v>
      </c>
      <c r="E355" s="51">
        <v>814563638</v>
      </c>
      <c r="F355" s="125" t="s">
        <v>656</v>
      </c>
      <c r="G355" s="14" t="s">
        <v>14</v>
      </c>
      <c r="H355" s="12" t="str">
        <f>F355&amp;"_"&amp;(G355)</f>
        <v>đồ án kết cấu tính toán động cơ_DC3CK45</v>
      </c>
      <c r="I355" s="14">
        <f>COUNTIF($G$3:$G$524,G355)</f>
        <v>28</v>
      </c>
      <c r="J355" s="14">
        <f>COUNTIF($B$3:$B$524,B355)</f>
        <v>4</v>
      </c>
      <c r="K355" s="12">
        <v>1</v>
      </c>
      <c r="L355" s="14">
        <v>15</v>
      </c>
      <c r="M355" s="104">
        <v>429000</v>
      </c>
      <c r="N355" s="126">
        <f>K355*M355</f>
        <v>429000</v>
      </c>
      <c r="O355" s="106"/>
      <c r="P355" s="116"/>
    </row>
    <row r="356" spans="1:16" ht="23.25" customHeight="1" x14ac:dyDescent="0.25">
      <c r="A356" s="103">
        <f t="shared" si="7"/>
        <v>354</v>
      </c>
      <c r="B356" s="12" t="s">
        <v>262</v>
      </c>
      <c r="C356" s="12" t="s">
        <v>263</v>
      </c>
      <c r="D356" s="12" t="s">
        <v>79</v>
      </c>
      <c r="E356" s="13">
        <v>986853017</v>
      </c>
      <c r="F356" s="51" t="s">
        <v>634</v>
      </c>
      <c r="G356" s="12" t="s">
        <v>14</v>
      </c>
      <c r="H356" s="12" t="str">
        <f>F356&amp;"_"&amp;(G356)</f>
        <v>Đồ án Kết cấu tính toán động cơ_DC3CK45</v>
      </c>
      <c r="I356" s="14">
        <f>COUNTIF($G$3:$G$524,G356)</f>
        <v>28</v>
      </c>
      <c r="J356" s="14">
        <f>COUNTIF($B$3:$B$524,B356)</f>
        <v>5</v>
      </c>
      <c r="K356" s="12">
        <v>1</v>
      </c>
      <c r="L356" s="14">
        <v>15</v>
      </c>
      <c r="M356" s="104">
        <v>429000</v>
      </c>
      <c r="N356" s="126">
        <f>K356*M356</f>
        <v>429000</v>
      </c>
      <c r="O356" s="106"/>
      <c r="P356" s="116"/>
    </row>
    <row r="357" spans="1:16" ht="23.25" customHeight="1" x14ac:dyDescent="0.25">
      <c r="A357" s="103">
        <f t="shared" si="7"/>
        <v>355</v>
      </c>
      <c r="B357" s="12" t="s">
        <v>182</v>
      </c>
      <c r="C357" s="12" t="s">
        <v>183</v>
      </c>
      <c r="D357" s="12" t="s">
        <v>37</v>
      </c>
      <c r="E357" s="51">
        <v>832834696</v>
      </c>
      <c r="F357" s="12" t="s">
        <v>634</v>
      </c>
      <c r="G357" s="14" t="s">
        <v>14</v>
      </c>
      <c r="H357" s="12" t="str">
        <f>F357&amp;"_"&amp;(G357)</f>
        <v>Đồ án Kết cấu tính toán động cơ_DC3CK45</v>
      </c>
      <c r="I357" s="14">
        <f>COUNTIF($G$3:$G$524,G357)</f>
        <v>28</v>
      </c>
      <c r="J357" s="14">
        <f>COUNTIF($B$3:$B$524,B357)</f>
        <v>6</v>
      </c>
      <c r="K357" s="12">
        <v>1</v>
      </c>
      <c r="L357" s="14">
        <v>15</v>
      </c>
      <c r="M357" s="104">
        <v>429000</v>
      </c>
      <c r="N357" s="126">
        <f>K357*M357</f>
        <v>429000</v>
      </c>
      <c r="O357" s="106"/>
      <c r="P357" s="116"/>
    </row>
    <row r="358" spans="1:16" ht="23.25" customHeight="1" x14ac:dyDescent="0.25">
      <c r="A358" s="103">
        <f t="shared" si="7"/>
        <v>356</v>
      </c>
      <c r="B358" s="12" t="s">
        <v>220</v>
      </c>
      <c r="C358" s="12" t="s">
        <v>221</v>
      </c>
      <c r="D358" s="12" t="s">
        <v>37</v>
      </c>
      <c r="E358" s="51">
        <v>838710998</v>
      </c>
      <c r="F358" s="12" t="s">
        <v>670</v>
      </c>
      <c r="G358" s="14" t="s">
        <v>14</v>
      </c>
      <c r="H358" s="12" t="str">
        <f>F358&amp;"_"&amp;(G358)</f>
        <v>Đồ án kết cấu tính toán động cơ_DC3CK45</v>
      </c>
      <c r="I358" s="14">
        <f>COUNTIF($G$3:$G$524,G358)</f>
        <v>28</v>
      </c>
      <c r="J358" s="14">
        <f>COUNTIF($B$3:$B$524,B358)</f>
        <v>1</v>
      </c>
      <c r="K358" s="12">
        <v>1</v>
      </c>
      <c r="L358" s="14">
        <v>15</v>
      </c>
      <c r="M358" s="104">
        <v>429000</v>
      </c>
      <c r="N358" s="126">
        <f>K358*M358</f>
        <v>429000</v>
      </c>
      <c r="O358" s="106"/>
      <c r="P358" s="116"/>
    </row>
    <row r="359" spans="1:16" ht="23.25" customHeight="1" x14ac:dyDescent="0.25">
      <c r="A359" s="103">
        <f t="shared" si="7"/>
        <v>357</v>
      </c>
      <c r="B359" s="12" t="s">
        <v>170</v>
      </c>
      <c r="C359" s="12" t="s">
        <v>675</v>
      </c>
      <c r="D359" s="12" t="s">
        <v>37</v>
      </c>
      <c r="E359" s="51">
        <v>386789615</v>
      </c>
      <c r="F359" s="12" t="s">
        <v>634</v>
      </c>
      <c r="G359" s="14" t="s">
        <v>14</v>
      </c>
      <c r="H359" s="12" t="str">
        <f>F359&amp;"_"&amp;(G359)</f>
        <v>Đồ án Kết cấu tính toán động cơ_DC3CK45</v>
      </c>
      <c r="I359" s="14">
        <f>COUNTIF($G$3:$G$524,G359)</f>
        <v>28</v>
      </c>
      <c r="J359" s="14">
        <f>COUNTIF($B$3:$B$524,B359)</f>
        <v>3</v>
      </c>
      <c r="K359" s="12">
        <v>1</v>
      </c>
      <c r="L359" s="14">
        <v>15</v>
      </c>
      <c r="M359" s="104">
        <v>429000</v>
      </c>
      <c r="N359" s="126">
        <f>K359*M359</f>
        <v>429000</v>
      </c>
      <c r="O359" s="106"/>
      <c r="P359" s="116"/>
    </row>
    <row r="360" spans="1:16" ht="23.25" customHeight="1" x14ac:dyDescent="0.25">
      <c r="A360" s="103">
        <f t="shared" si="7"/>
        <v>358</v>
      </c>
      <c r="B360" s="12" t="s">
        <v>681</v>
      </c>
      <c r="C360" s="12" t="s">
        <v>233</v>
      </c>
      <c r="D360" s="12" t="s">
        <v>79</v>
      </c>
      <c r="E360" s="51">
        <v>564667117</v>
      </c>
      <c r="F360" s="12" t="s">
        <v>634</v>
      </c>
      <c r="G360" s="14" t="s">
        <v>14</v>
      </c>
      <c r="H360" s="12" t="str">
        <f>F360&amp;"_"&amp;(G360)</f>
        <v>Đồ án Kết cấu tính toán động cơ_DC3CK45</v>
      </c>
      <c r="I360" s="14">
        <f>COUNTIF($G$3:$G$524,G360)</f>
        <v>28</v>
      </c>
      <c r="J360" s="14">
        <f>COUNTIF($B$3:$B$524,B360)</f>
        <v>6</v>
      </c>
      <c r="K360" s="12">
        <v>1</v>
      </c>
      <c r="L360" s="14">
        <v>15</v>
      </c>
      <c r="M360" s="104">
        <v>429000</v>
      </c>
      <c r="N360" s="126">
        <f>K360*M360</f>
        <v>429000</v>
      </c>
      <c r="O360" s="106"/>
      <c r="P360" s="116"/>
    </row>
    <row r="361" spans="1:16" ht="23.25" customHeight="1" x14ac:dyDescent="0.25">
      <c r="A361" s="103">
        <f t="shared" si="7"/>
        <v>359</v>
      </c>
      <c r="B361" s="12" t="s">
        <v>196</v>
      </c>
      <c r="C361" s="12" t="s">
        <v>197</v>
      </c>
      <c r="D361" s="12" t="s">
        <v>37</v>
      </c>
      <c r="E361" s="51">
        <v>353754095</v>
      </c>
      <c r="F361" s="12" t="s">
        <v>634</v>
      </c>
      <c r="G361" s="14" t="s">
        <v>14</v>
      </c>
      <c r="H361" s="12" t="str">
        <f>F361&amp;"_"&amp;(G361)</f>
        <v>Đồ án Kết cấu tính toán động cơ_DC3CK45</v>
      </c>
      <c r="I361" s="14">
        <f>COUNTIF($G$3:$G$524,G361)</f>
        <v>28</v>
      </c>
      <c r="J361" s="14">
        <f>COUNTIF($B$3:$B$524,B361)</f>
        <v>1</v>
      </c>
      <c r="K361" s="12">
        <v>1</v>
      </c>
      <c r="L361" s="14">
        <v>15</v>
      </c>
      <c r="M361" s="104">
        <v>429000</v>
      </c>
      <c r="N361" s="126">
        <f>K361*M361</f>
        <v>429000</v>
      </c>
      <c r="O361" s="106"/>
      <c r="P361" s="116"/>
    </row>
    <row r="362" spans="1:16" ht="23.25" customHeight="1" x14ac:dyDescent="0.25">
      <c r="A362" s="103">
        <f t="shared" si="7"/>
        <v>360</v>
      </c>
      <c r="B362" s="12" t="s">
        <v>687</v>
      </c>
      <c r="C362" s="12" t="s">
        <v>199</v>
      </c>
      <c r="D362" s="12" t="s">
        <v>37</v>
      </c>
      <c r="E362" s="13">
        <v>899803825</v>
      </c>
      <c r="F362" s="12" t="s">
        <v>670</v>
      </c>
      <c r="G362" s="14" t="s">
        <v>14</v>
      </c>
      <c r="H362" s="12" t="str">
        <f>F362&amp;"_"&amp;(G362)</f>
        <v>Đồ án kết cấu tính toán động cơ_DC3CK45</v>
      </c>
      <c r="I362" s="14">
        <f>COUNTIF($G$3:$G$524,G362)</f>
        <v>28</v>
      </c>
      <c r="J362" s="14">
        <f>COUNTIF($B$3:$B$524,B362)</f>
        <v>2</v>
      </c>
      <c r="K362" s="12">
        <v>1</v>
      </c>
      <c r="L362" s="14">
        <v>15</v>
      </c>
      <c r="M362" s="104">
        <v>429000</v>
      </c>
      <c r="N362" s="126">
        <f>K362*M362</f>
        <v>429000</v>
      </c>
      <c r="O362" s="106"/>
      <c r="P362" s="116"/>
    </row>
    <row r="363" spans="1:16" ht="23.25" customHeight="1" x14ac:dyDescent="0.25">
      <c r="A363" s="103">
        <f t="shared" si="7"/>
        <v>361</v>
      </c>
      <c r="B363" s="12" t="s">
        <v>688</v>
      </c>
      <c r="C363" s="12" t="s">
        <v>689</v>
      </c>
      <c r="D363" s="12" t="s">
        <v>79</v>
      </c>
      <c r="E363" s="13">
        <v>354960203</v>
      </c>
      <c r="F363" s="12" t="s">
        <v>634</v>
      </c>
      <c r="G363" s="14" t="s">
        <v>14</v>
      </c>
      <c r="H363" s="12" t="str">
        <f>F363&amp;"_"&amp;(G363)</f>
        <v>Đồ án Kết cấu tính toán động cơ_DC3CK45</v>
      </c>
      <c r="I363" s="14">
        <f>COUNTIF($G$3:$G$524,G363)</f>
        <v>28</v>
      </c>
      <c r="J363" s="14">
        <f>COUNTIF($B$3:$B$524,B363)</f>
        <v>4</v>
      </c>
      <c r="K363" s="12">
        <v>1</v>
      </c>
      <c r="L363" s="14">
        <v>15</v>
      </c>
      <c r="M363" s="104">
        <v>429000</v>
      </c>
      <c r="N363" s="126">
        <f>K363*M363</f>
        <v>429000</v>
      </c>
      <c r="O363" s="106"/>
      <c r="P363" s="116"/>
    </row>
    <row r="364" spans="1:16" ht="23.25" customHeight="1" x14ac:dyDescent="0.25">
      <c r="A364" s="103">
        <f t="shared" si="7"/>
        <v>362</v>
      </c>
      <c r="B364" s="12" t="s">
        <v>119</v>
      </c>
      <c r="C364" s="12" t="s">
        <v>120</v>
      </c>
      <c r="D364" s="12" t="s">
        <v>79</v>
      </c>
      <c r="E364" s="51">
        <v>345399688</v>
      </c>
      <c r="F364" s="12" t="s">
        <v>634</v>
      </c>
      <c r="G364" s="14" t="s">
        <v>14</v>
      </c>
      <c r="H364" s="12" t="str">
        <f>F364&amp;"_"&amp;(G364)</f>
        <v>Đồ án Kết cấu tính toán động cơ_DC3CK45</v>
      </c>
      <c r="I364" s="14">
        <f>COUNTIF($G$3:$G$524,G364)</f>
        <v>28</v>
      </c>
      <c r="J364" s="14">
        <f>COUNTIF($B$3:$B$524,B364)</f>
        <v>6</v>
      </c>
      <c r="K364" s="12">
        <v>1</v>
      </c>
      <c r="L364" s="14">
        <v>15</v>
      </c>
      <c r="M364" s="104">
        <v>429000</v>
      </c>
      <c r="N364" s="126">
        <f>K364*M364</f>
        <v>429000</v>
      </c>
      <c r="O364" s="106"/>
      <c r="P364" s="116"/>
    </row>
    <row r="365" spans="1:16" ht="23.25" customHeight="1" x14ac:dyDescent="0.25">
      <c r="A365" s="103">
        <f t="shared" si="7"/>
        <v>363</v>
      </c>
      <c r="B365" s="12" t="s">
        <v>691</v>
      </c>
      <c r="C365" s="12" t="s">
        <v>49</v>
      </c>
      <c r="D365" s="12" t="s">
        <v>19</v>
      </c>
      <c r="E365" s="51" t="s">
        <v>523</v>
      </c>
      <c r="F365" s="12" t="s">
        <v>670</v>
      </c>
      <c r="G365" s="14" t="s">
        <v>14</v>
      </c>
      <c r="H365" s="12" t="str">
        <f>F365&amp;"_"&amp;(G365)</f>
        <v>Đồ án kết cấu tính toán động cơ_DC3CK45</v>
      </c>
      <c r="I365" s="14">
        <f>COUNTIF($G$3:$G$524,G365)</f>
        <v>28</v>
      </c>
      <c r="J365" s="14">
        <f>COUNTIF($B$3:$B$524,B365)</f>
        <v>1</v>
      </c>
      <c r="K365" s="12">
        <v>1</v>
      </c>
      <c r="L365" s="14">
        <v>15</v>
      </c>
      <c r="M365" s="104">
        <v>429000</v>
      </c>
      <c r="N365" s="126">
        <f>K365*M365</f>
        <v>429000</v>
      </c>
      <c r="O365" s="106"/>
      <c r="P365" s="116"/>
    </row>
    <row r="366" spans="1:16" ht="23.25" customHeight="1" x14ac:dyDescent="0.25">
      <c r="A366" s="103">
        <f t="shared" si="7"/>
        <v>364</v>
      </c>
      <c r="B366" s="12" t="s">
        <v>694</v>
      </c>
      <c r="C366" s="12" t="s">
        <v>695</v>
      </c>
      <c r="D366" s="12" t="s">
        <v>19</v>
      </c>
      <c r="E366" s="51" t="s">
        <v>696</v>
      </c>
      <c r="F366" s="12" t="s">
        <v>656</v>
      </c>
      <c r="G366" s="14" t="s">
        <v>14</v>
      </c>
      <c r="H366" s="12" t="str">
        <f>F366&amp;"_"&amp;(G366)</f>
        <v>đồ án kết cấu tính toán động cơ_DC3CK45</v>
      </c>
      <c r="I366" s="14">
        <f>COUNTIF($G$3:$G$524,G366)</f>
        <v>28</v>
      </c>
      <c r="J366" s="14">
        <f>COUNTIF($B$3:$B$524,B366)</f>
        <v>5</v>
      </c>
      <c r="K366" s="12">
        <v>1</v>
      </c>
      <c r="L366" s="14">
        <v>15</v>
      </c>
      <c r="M366" s="104">
        <v>429000</v>
      </c>
      <c r="N366" s="126">
        <f>K366*M366</f>
        <v>429000</v>
      </c>
      <c r="O366" s="106"/>
      <c r="P366" s="116"/>
    </row>
    <row r="367" spans="1:16" ht="23.25" customHeight="1" x14ac:dyDescent="0.25">
      <c r="A367" s="103">
        <f t="shared" si="7"/>
        <v>365</v>
      </c>
      <c r="B367" s="14" t="s">
        <v>108</v>
      </c>
      <c r="C367" s="14" t="s">
        <v>177</v>
      </c>
      <c r="D367" s="14" t="s">
        <v>37</v>
      </c>
      <c r="E367" s="14">
        <v>888620302</v>
      </c>
      <c r="F367" s="14" t="s">
        <v>634</v>
      </c>
      <c r="G367" s="14" t="s">
        <v>14</v>
      </c>
      <c r="H367" s="12" t="str">
        <f>F367&amp;"_"&amp;(G367)</f>
        <v>Đồ án Kết cấu tính toán động cơ_DC3CK45</v>
      </c>
      <c r="I367" s="14">
        <f>COUNTIF($G$3:$G$524,G367)</f>
        <v>28</v>
      </c>
      <c r="J367" s="14">
        <f>COUNTIF($B$3:$B$524,B367)</f>
        <v>6</v>
      </c>
      <c r="K367" s="12">
        <v>1</v>
      </c>
      <c r="L367" s="14">
        <v>15</v>
      </c>
      <c r="M367" s="104">
        <v>429000</v>
      </c>
      <c r="N367" s="126">
        <f>K367*M367</f>
        <v>429000</v>
      </c>
      <c r="O367" s="114"/>
      <c r="P367" s="116"/>
    </row>
    <row r="368" spans="1:16" ht="23.25" customHeight="1" x14ac:dyDescent="0.25">
      <c r="A368" s="103">
        <f t="shared" si="7"/>
        <v>366</v>
      </c>
      <c r="B368" s="14" t="s">
        <v>106</v>
      </c>
      <c r="C368" s="14" t="s">
        <v>735</v>
      </c>
      <c r="D368" s="14" t="s">
        <v>33</v>
      </c>
      <c r="E368" s="14" t="s">
        <v>348</v>
      </c>
      <c r="F368" s="12" t="s">
        <v>634</v>
      </c>
      <c r="G368" s="14" t="s">
        <v>14</v>
      </c>
      <c r="H368" s="12" t="str">
        <f>F368&amp;"_"&amp;(G368)</f>
        <v>Đồ án Kết cấu tính toán động cơ_DC3CK45</v>
      </c>
      <c r="I368" s="14">
        <f>COUNTIF($G$3:$G$524,G368)</f>
        <v>28</v>
      </c>
      <c r="J368" s="14">
        <f>COUNTIF($B$3:$B$524,B368)</f>
        <v>4</v>
      </c>
      <c r="K368" s="12">
        <v>1</v>
      </c>
      <c r="L368" s="14">
        <v>15</v>
      </c>
      <c r="M368" s="104">
        <v>429000</v>
      </c>
      <c r="N368" s="126">
        <f>K368*M368</f>
        <v>429000</v>
      </c>
      <c r="O368" s="114"/>
      <c r="P368" s="116"/>
    </row>
    <row r="369" spans="1:16" ht="23.25" customHeight="1" x14ac:dyDescent="0.25">
      <c r="A369" s="103">
        <f t="shared" si="7"/>
        <v>367</v>
      </c>
      <c r="B369" s="14" t="s">
        <v>738</v>
      </c>
      <c r="C369" s="14" t="s">
        <v>737</v>
      </c>
      <c r="D369" s="14" t="s">
        <v>12</v>
      </c>
      <c r="E369" s="14"/>
      <c r="F369" s="12" t="s">
        <v>634</v>
      </c>
      <c r="G369" s="14" t="s">
        <v>14</v>
      </c>
      <c r="H369" s="12" t="str">
        <f>F369&amp;"_"&amp;(G369)</f>
        <v>Đồ án Kết cấu tính toán động cơ_DC3CK45</v>
      </c>
      <c r="I369" s="14">
        <f>COUNTIF($G$3:$G$524,G369)</f>
        <v>28</v>
      </c>
      <c r="J369" s="14">
        <f>COUNTIF($B$3:$B$524,B369)</f>
        <v>2</v>
      </c>
      <c r="K369" s="12">
        <v>1</v>
      </c>
      <c r="L369" s="14">
        <v>15</v>
      </c>
      <c r="M369" s="104">
        <v>429000</v>
      </c>
      <c r="N369" s="126">
        <f>K369*M369</f>
        <v>429000</v>
      </c>
      <c r="O369" s="114"/>
      <c r="P369" s="116"/>
    </row>
    <row r="370" spans="1:16" ht="23.25" customHeight="1" x14ac:dyDescent="0.25">
      <c r="A370" s="103">
        <f t="shared" si="7"/>
        <v>368</v>
      </c>
      <c r="B370" s="14" t="s">
        <v>741</v>
      </c>
      <c r="C370" s="14" t="s">
        <v>124</v>
      </c>
      <c r="D370" s="14" t="s">
        <v>33</v>
      </c>
      <c r="E370" s="14" t="s">
        <v>46</v>
      </c>
      <c r="F370" s="12" t="s">
        <v>634</v>
      </c>
      <c r="G370" s="14" t="s">
        <v>14</v>
      </c>
      <c r="H370" s="12" t="str">
        <f>F370&amp;"_"&amp;(G370)</f>
        <v>Đồ án Kết cấu tính toán động cơ_DC3CK45</v>
      </c>
      <c r="I370" s="14">
        <f>COUNTIF($G$3:$G$524,G370)</f>
        <v>28</v>
      </c>
      <c r="J370" s="14">
        <f>COUNTIF($B$3:$B$524,B370)</f>
        <v>4</v>
      </c>
      <c r="K370" s="12">
        <v>1</v>
      </c>
      <c r="L370" s="14">
        <v>15</v>
      </c>
      <c r="M370" s="104">
        <v>429000</v>
      </c>
      <c r="N370" s="126">
        <f>K370*M370</f>
        <v>429000</v>
      </c>
      <c r="O370" s="114"/>
      <c r="P370" s="116"/>
    </row>
    <row r="371" spans="1:16" ht="23.25" customHeight="1" x14ac:dyDescent="0.25">
      <c r="A371" s="103">
        <f t="shared" si="7"/>
        <v>369</v>
      </c>
      <c r="B371" s="14" t="s">
        <v>742</v>
      </c>
      <c r="C371" s="14" t="s">
        <v>743</v>
      </c>
      <c r="D371" s="14" t="s">
        <v>12</v>
      </c>
      <c r="E371" s="14">
        <v>365108724</v>
      </c>
      <c r="F371" s="12" t="s">
        <v>634</v>
      </c>
      <c r="G371" s="14" t="s">
        <v>14</v>
      </c>
      <c r="H371" s="12" t="str">
        <f>F371&amp;"_"&amp;(G371)</f>
        <v>Đồ án Kết cấu tính toán động cơ_DC3CK45</v>
      </c>
      <c r="I371" s="14">
        <f>COUNTIF($G$3:$G$524,G371)</f>
        <v>28</v>
      </c>
      <c r="J371" s="14">
        <f>COUNTIF($B$3:$B$524,B371)</f>
        <v>3</v>
      </c>
      <c r="K371" s="12">
        <v>1</v>
      </c>
      <c r="L371" s="14">
        <v>15</v>
      </c>
      <c r="M371" s="104">
        <v>429000</v>
      </c>
      <c r="N371" s="126">
        <f>K371*M371</f>
        <v>429000</v>
      </c>
      <c r="O371" s="114"/>
      <c r="P371" s="116"/>
    </row>
    <row r="372" spans="1:16" ht="23.25" customHeight="1" x14ac:dyDescent="0.25">
      <c r="A372" s="103">
        <f t="shared" si="7"/>
        <v>370</v>
      </c>
      <c r="B372" s="14" t="s">
        <v>765</v>
      </c>
      <c r="C372" s="14" t="s">
        <v>766</v>
      </c>
      <c r="D372" s="14" t="s">
        <v>36</v>
      </c>
      <c r="E372" s="14" t="s">
        <v>767</v>
      </c>
      <c r="F372" s="12" t="s">
        <v>634</v>
      </c>
      <c r="G372" s="14" t="s">
        <v>14</v>
      </c>
      <c r="H372" s="12" t="str">
        <f>F372&amp;"_"&amp;(G372)</f>
        <v>Đồ án Kết cấu tính toán động cơ_DC3CK45</v>
      </c>
      <c r="I372" s="14">
        <f>COUNTIF($G$3:$G$524,G372)</f>
        <v>28</v>
      </c>
      <c r="J372" s="14">
        <f>COUNTIF($B$3:$B$524,B372)</f>
        <v>4</v>
      </c>
      <c r="K372" s="12">
        <v>1</v>
      </c>
      <c r="L372" s="14">
        <v>15</v>
      </c>
      <c r="M372" s="104">
        <v>429000</v>
      </c>
      <c r="N372" s="126">
        <f>K372*M372</f>
        <v>429000</v>
      </c>
      <c r="O372" s="114"/>
      <c r="P372" s="116"/>
    </row>
    <row r="373" spans="1:16" ht="23.25" customHeight="1" x14ac:dyDescent="0.25">
      <c r="A373" s="103">
        <f t="shared" si="7"/>
        <v>371</v>
      </c>
      <c r="B373" s="12" t="s">
        <v>117</v>
      </c>
      <c r="C373" s="12" t="s">
        <v>118</v>
      </c>
      <c r="D373" s="12" t="s">
        <v>37</v>
      </c>
      <c r="E373" s="13" t="s">
        <v>869</v>
      </c>
      <c r="F373" s="12" t="s">
        <v>20</v>
      </c>
      <c r="G373" s="12" t="s">
        <v>21</v>
      </c>
      <c r="H373" s="12" t="str">
        <f>F373&amp;"_"&amp;(G373)</f>
        <v>Đồ án chi tiết máy_DC2CK63</v>
      </c>
      <c r="I373" s="14">
        <f>COUNTIF($G$3:$G$524,G373)</f>
        <v>37</v>
      </c>
      <c r="J373" s="14">
        <f>COUNTIF($B$3:$B$524,B373)</f>
        <v>4</v>
      </c>
      <c r="K373" s="12">
        <v>1</v>
      </c>
      <c r="L373" s="14">
        <v>15</v>
      </c>
      <c r="M373" s="104">
        <v>429000</v>
      </c>
      <c r="N373" s="126">
        <f>K373*M373</f>
        <v>429000</v>
      </c>
      <c r="O373" s="106"/>
      <c r="P373" s="116"/>
    </row>
    <row r="374" spans="1:16" ht="23.25" customHeight="1" x14ac:dyDescent="0.25">
      <c r="A374" s="103">
        <f t="shared" si="7"/>
        <v>372</v>
      </c>
      <c r="B374" s="12" t="s">
        <v>653</v>
      </c>
      <c r="C374" s="12" t="s">
        <v>128</v>
      </c>
      <c r="D374" s="12" t="s">
        <v>37</v>
      </c>
      <c r="E374" s="51" t="s">
        <v>431</v>
      </c>
      <c r="F374" s="12" t="s">
        <v>20</v>
      </c>
      <c r="G374" s="12" t="s">
        <v>21</v>
      </c>
      <c r="H374" s="12" t="str">
        <f>F374&amp;"_"&amp;(G374)</f>
        <v>Đồ án chi tiết máy_DC2CK63</v>
      </c>
      <c r="I374" s="14">
        <f>COUNTIF($G$3:$G$524,G374)</f>
        <v>37</v>
      </c>
      <c r="J374" s="14">
        <f>COUNTIF($B$3:$B$524,B374)</f>
        <v>4</v>
      </c>
      <c r="K374" s="12">
        <v>1</v>
      </c>
      <c r="L374" s="14">
        <v>15</v>
      </c>
      <c r="M374" s="104">
        <v>429000</v>
      </c>
      <c r="N374" s="126">
        <f>K374*M374</f>
        <v>429000</v>
      </c>
      <c r="O374" s="106"/>
      <c r="P374" s="116"/>
    </row>
    <row r="375" spans="1:16" ht="23.25" customHeight="1" x14ac:dyDescent="0.25">
      <c r="A375" s="103">
        <f t="shared" si="7"/>
        <v>373</v>
      </c>
      <c r="B375" s="12" t="s">
        <v>182</v>
      </c>
      <c r="C375" s="12" t="s">
        <v>183</v>
      </c>
      <c r="D375" s="12" t="s">
        <v>37</v>
      </c>
      <c r="E375" s="51" t="s">
        <v>437</v>
      </c>
      <c r="F375" s="12" t="s">
        <v>20</v>
      </c>
      <c r="G375" s="12" t="s">
        <v>21</v>
      </c>
      <c r="H375" s="12" t="str">
        <f>F375&amp;"_"&amp;(G375)</f>
        <v>Đồ án chi tiết máy_DC2CK63</v>
      </c>
      <c r="I375" s="14">
        <f>COUNTIF($G$3:$G$524,G375)</f>
        <v>37</v>
      </c>
      <c r="J375" s="14">
        <f>COUNTIF($B$3:$B$524,B375)</f>
        <v>6</v>
      </c>
      <c r="K375" s="12">
        <v>1</v>
      </c>
      <c r="L375" s="14">
        <v>15</v>
      </c>
      <c r="M375" s="104">
        <v>429000</v>
      </c>
      <c r="N375" s="126">
        <f>K375*M375</f>
        <v>429000</v>
      </c>
      <c r="O375" s="106"/>
      <c r="P375" s="116"/>
    </row>
    <row r="376" spans="1:16" ht="23.25" customHeight="1" x14ac:dyDescent="0.25">
      <c r="A376" s="103">
        <f t="shared" si="7"/>
        <v>374</v>
      </c>
      <c r="B376" s="12" t="s">
        <v>674</v>
      </c>
      <c r="C376" s="12" t="s">
        <v>225</v>
      </c>
      <c r="D376" s="12" t="s">
        <v>37</v>
      </c>
      <c r="E376" s="13" t="s">
        <v>446</v>
      </c>
      <c r="F376" s="12" t="s">
        <v>20</v>
      </c>
      <c r="G376" s="12" t="s">
        <v>21</v>
      </c>
      <c r="H376" s="12" t="str">
        <f>F376&amp;"_"&amp;(G376)</f>
        <v>Đồ án chi tiết máy_DC2CK63</v>
      </c>
      <c r="I376" s="14">
        <f>COUNTIF($G$3:$G$524,G376)</f>
        <v>37</v>
      </c>
      <c r="J376" s="14">
        <f>COUNTIF($B$3:$B$524,B376)</f>
        <v>2</v>
      </c>
      <c r="K376" s="12">
        <v>1</v>
      </c>
      <c r="L376" s="14">
        <v>15</v>
      </c>
      <c r="M376" s="104">
        <v>429000</v>
      </c>
      <c r="N376" s="126">
        <f>K376*M376</f>
        <v>429000</v>
      </c>
      <c r="O376" s="106"/>
      <c r="P376" s="116"/>
    </row>
    <row r="377" spans="1:16" ht="23.25" customHeight="1" x14ac:dyDescent="0.25">
      <c r="A377" s="103">
        <f t="shared" si="7"/>
        <v>375</v>
      </c>
      <c r="B377" s="12" t="s">
        <v>527</v>
      </c>
      <c r="C377" s="12" t="s">
        <v>193</v>
      </c>
      <c r="D377" s="12" t="s">
        <v>79</v>
      </c>
      <c r="E377" s="51">
        <v>987674824</v>
      </c>
      <c r="F377" s="12" t="s">
        <v>20</v>
      </c>
      <c r="G377" s="14" t="s">
        <v>21</v>
      </c>
      <c r="H377" s="12" t="str">
        <f>F377&amp;"_"&amp;(G377)</f>
        <v>Đồ án chi tiết máy_DC2CK63</v>
      </c>
      <c r="I377" s="14">
        <f>COUNTIF($G$3:$G$524,G377)</f>
        <v>37</v>
      </c>
      <c r="J377" s="14">
        <f>COUNTIF($B$3:$B$524,B377)</f>
        <v>2</v>
      </c>
      <c r="K377" s="12">
        <v>1</v>
      </c>
      <c r="L377" s="14">
        <v>15</v>
      </c>
      <c r="M377" s="104">
        <v>429000</v>
      </c>
      <c r="N377" s="126">
        <f>K377*M377</f>
        <v>429000</v>
      </c>
      <c r="O377" s="106"/>
      <c r="P377" s="116"/>
    </row>
    <row r="378" spans="1:16" ht="23.25" customHeight="1" x14ac:dyDescent="0.25">
      <c r="A378" s="103">
        <f t="shared" si="7"/>
        <v>376</v>
      </c>
      <c r="B378" s="12" t="s">
        <v>139</v>
      </c>
      <c r="C378" s="12" t="s">
        <v>140</v>
      </c>
      <c r="D378" s="12" t="s">
        <v>15</v>
      </c>
      <c r="E378" s="51"/>
      <c r="F378" s="12" t="s">
        <v>20</v>
      </c>
      <c r="G378" s="14" t="s">
        <v>21</v>
      </c>
      <c r="H378" s="12" t="str">
        <f>F378&amp;"_"&amp;(G378)</f>
        <v>Đồ án chi tiết máy_DC2CK63</v>
      </c>
      <c r="I378" s="14">
        <f>COUNTIF($G$3:$G$524,G378)</f>
        <v>37</v>
      </c>
      <c r="J378" s="14">
        <f>COUNTIF($B$3:$B$524,B378)</f>
        <v>3</v>
      </c>
      <c r="K378" s="12">
        <v>1</v>
      </c>
      <c r="L378" s="14">
        <v>15</v>
      </c>
      <c r="M378" s="104">
        <v>429000</v>
      </c>
      <c r="N378" s="126">
        <f>K378*M378</f>
        <v>429000</v>
      </c>
      <c r="O378" s="106"/>
      <c r="P378" s="116"/>
    </row>
    <row r="379" spans="1:16" ht="23.25" customHeight="1" x14ac:dyDescent="0.25">
      <c r="A379" s="103">
        <f t="shared" si="7"/>
        <v>377</v>
      </c>
      <c r="B379" s="12" t="s">
        <v>570</v>
      </c>
      <c r="C379" s="12" t="s">
        <v>571</v>
      </c>
      <c r="D379" s="12" t="s">
        <v>151</v>
      </c>
      <c r="E379" s="51" t="s">
        <v>572</v>
      </c>
      <c r="F379" s="12" t="s">
        <v>20</v>
      </c>
      <c r="G379" s="14" t="s">
        <v>21</v>
      </c>
      <c r="H379" s="12" t="str">
        <f>F379&amp;"_"&amp;(G379)</f>
        <v>Đồ án chi tiết máy_DC2CK63</v>
      </c>
      <c r="I379" s="14">
        <f>COUNTIF($G$3:$G$524,G379)</f>
        <v>37</v>
      </c>
      <c r="J379" s="14">
        <f>COUNTIF($B$3:$B$524,B379)</f>
        <v>1</v>
      </c>
      <c r="K379" s="12">
        <v>1</v>
      </c>
      <c r="L379" s="14">
        <v>15</v>
      </c>
      <c r="M379" s="104">
        <v>429000</v>
      </c>
      <c r="N379" s="126">
        <f>K379*M379</f>
        <v>429000</v>
      </c>
      <c r="O379" s="106"/>
      <c r="P379" s="116"/>
    </row>
    <row r="380" spans="1:16" ht="23.25" customHeight="1" x14ac:dyDescent="0.25">
      <c r="A380" s="103">
        <f t="shared" si="7"/>
        <v>378</v>
      </c>
      <c r="B380" s="12" t="s">
        <v>173</v>
      </c>
      <c r="C380" s="12" t="s">
        <v>174</v>
      </c>
      <c r="D380" s="12" t="s">
        <v>15</v>
      </c>
      <c r="E380" s="51"/>
      <c r="F380" s="12" t="s">
        <v>20</v>
      </c>
      <c r="G380" s="14" t="s">
        <v>21</v>
      </c>
      <c r="H380" s="12" t="str">
        <f>F380&amp;"_"&amp;(G380)</f>
        <v>Đồ án chi tiết máy_DC2CK63</v>
      </c>
      <c r="I380" s="14">
        <f>COUNTIF($G$3:$G$524,G380)</f>
        <v>37</v>
      </c>
      <c r="J380" s="14">
        <f>COUNTIF($B$3:$B$524,B380)</f>
        <v>3</v>
      </c>
      <c r="K380" s="12">
        <v>1</v>
      </c>
      <c r="L380" s="14">
        <v>15</v>
      </c>
      <c r="M380" s="104">
        <v>429000</v>
      </c>
      <c r="N380" s="126">
        <f>K380*M380</f>
        <v>429000</v>
      </c>
      <c r="O380" s="106"/>
      <c r="P380" s="116"/>
    </row>
    <row r="381" spans="1:16" ht="23.25" customHeight="1" x14ac:dyDescent="0.25">
      <c r="A381" s="103">
        <f t="shared" si="7"/>
        <v>379</v>
      </c>
      <c r="B381" s="12" t="s">
        <v>279</v>
      </c>
      <c r="C381" s="12" t="s">
        <v>280</v>
      </c>
      <c r="D381" s="12" t="s">
        <v>15</v>
      </c>
      <c r="E381" s="13"/>
      <c r="F381" s="12" t="s">
        <v>20</v>
      </c>
      <c r="G381" s="14" t="s">
        <v>21</v>
      </c>
      <c r="H381" s="12" t="str">
        <f>F381&amp;"_"&amp;(G381)</f>
        <v>Đồ án chi tiết máy_DC2CK63</v>
      </c>
      <c r="I381" s="14">
        <f>COUNTIF($G$3:$G$524,G381)</f>
        <v>37</v>
      </c>
      <c r="J381" s="14">
        <f>COUNTIF($B$3:$B$524,B381)</f>
        <v>3</v>
      </c>
      <c r="K381" s="12">
        <v>1</v>
      </c>
      <c r="L381" s="14">
        <v>15</v>
      </c>
      <c r="M381" s="104">
        <v>429000</v>
      </c>
      <c r="N381" s="126">
        <f>K381*M381</f>
        <v>429000</v>
      </c>
      <c r="O381" s="14"/>
      <c r="P381" s="116"/>
    </row>
    <row r="382" spans="1:16" ht="23.25" customHeight="1" x14ac:dyDescent="0.25">
      <c r="A382" s="103">
        <f t="shared" si="7"/>
        <v>380</v>
      </c>
      <c r="B382" s="12" t="s">
        <v>580</v>
      </c>
      <c r="C382" s="12" t="s">
        <v>581</v>
      </c>
      <c r="D382" s="12" t="s">
        <v>15</v>
      </c>
      <c r="E382" s="13"/>
      <c r="F382" s="12" t="s">
        <v>20</v>
      </c>
      <c r="G382" s="12" t="s">
        <v>21</v>
      </c>
      <c r="H382" s="12" t="str">
        <f>F382&amp;"_"&amp;(G382)</f>
        <v>Đồ án chi tiết máy_DC2CK63</v>
      </c>
      <c r="I382" s="14">
        <f>COUNTIF($G$3:$G$524,G382)</f>
        <v>37</v>
      </c>
      <c r="J382" s="14">
        <f>COUNTIF($B$3:$B$524,B382)</f>
        <v>3</v>
      </c>
      <c r="K382" s="12">
        <v>1</v>
      </c>
      <c r="L382" s="14">
        <v>15</v>
      </c>
      <c r="M382" s="104">
        <v>429000</v>
      </c>
      <c r="N382" s="126">
        <f>K382*M382</f>
        <v>429000</v>
      </c>
      <c r="O382" s="106"/>
      <c r="P382" s="116"/>
    </row>
    <row r="383" spans="1:16" ht="23.25" customHeight="1" x14ac:dyDescent="0.25">
      <c r="A383" s="103">
        <f t="shared" ref="A383:A409" si="8">A382+1</f>
        <v>381</v>
      </c>
      <c r="B383" s="12" t="s">
        <v>222</v>
      </c>
      <c r="C383" s="12" t="s">
        <v>223</v>
      </c>
      <c r="D383" s="12" t="s">
        <v>37</v>
      </c>
      <c r="E383" s="51">
        <v>855699123</v>
      </c>
      <c r="F383" s="12" t="s">
        <v>20</v>
      </c>
      <c r="G383" s="14" t="s">
        <v>21</v>
      </c>
      <c r="H383" s="12" t="str">
        <f>F383&amp;"_"&amp;(G383)</f>
        <v>Đồ án chi tiết máy_DC2CK63</v>
      </c>
      <c r="I383" s="14">
        <f>COUNTIF($G$3:$G$524,G383)</f>
        <v>37</v>
      </c>
      <c r="J383" s="14">
        <f>COUNTIF($B$3:$B$524,B383)</f>
        <v>1</v>
      </c>
      <c r="K383" s="12">
        <v>1</v>
      </c>
      <c r="L383" s="14">
        <v>15</v>
      </c>
      <c r="M383" s="104">
        <v>429000</v>
      </c>
      <c r="N383" s="126">
        <f>K383*M383</f>
        <v>429000</v>
      </c>
      <c r="O383" s="106"/>
      <c r="P383" s="116"/>
    </row>
    <row r="384" spans="1:16" ht="23.25" customHeight="1" x14ac:dyDescent="0.25">
      <c r="A384" s="103">
        <f t="shared" si="8"/>
        <v>382</v>
      </c>
      <c r="B384" s="12" t="s">
        <v>135</v>
      </c>
      <c r="C384" s="12" t="s">
        <v>136</v>
      </c>
      <c r="D384" s="12" t="s">
        <v>79</v>
      </c>
      <c r="E384" s="51">
        <v>964698380</v>
      </c>
      <c r="F384" s="12" t="s">
        <v>20</v>
      </c>
      <c r="G384" s="14" t="s">
        <v>21</v>
      </c>
      <c r="H384" s="12" t="str">
        <f>F384&amp;"_"&amp;(G384)</f>
        <v>Đồ án chi tiết máy_DC2CK63</v>
      </c>
      <c r="I384" s="14">
        <f>COUNTIF($G$3:$G$524,G384)</f>
        <v>37</v>
      </c>
      <c r="J384" s="14">
        <f>COUNTIF($B$3:$B$524,B384)</f>
        <v>5</v>
      </c>
      <c r="K384" s="12">
        <v>1</v>
      </c>
      <c r="L384" s="14">
        <v>15</v>
      </c>
      <c r="M384" s="104">
        <v>429000</v>
      </c>
      <c r="N384" s="126">
        <f>K384*M384</f>
        <v>429000</v>
      </c>
      <c r="O384" s="106"/>
      <c r="P384" s="116"/>
    </row>
    <row r="385" spans="1:16" ht="23.25" customHeight="1" x14ac:dyDescent="0.25">
      <c r="A385" s="103">
        <f t="shared" si="8"/>
        <v>383</v>
      </c>
      <c r="B385" s="12" t="s">
        <v>394</v>
      </c>
      <c r="C385" s="12" t="s">
        <v>242</v>
      </c>
      <c r="D385" s="12" t="s">
        <v>79</v>
      </c>
      <c r="E385" s="13">
        <v>379773199</v>
      </c>
      <c r="F385" s="12" t="s">
        <v>20</v>
      </c>
      <c r="G385" s="12" t="s">
        <v>21</v>
      </c>
      <c r="H385" s="12" t="str">
        <f>F385&amp;"_"&amp;(G385)</f>
        <v>Đồ án chi tiết máy_DC2CK63</v>
      </c>
      <c r="I385" s="14">
        <f>COUNTIF($G$3:$G$524,G385)</f>
        <v>37</v>
      </c>
      <c r="J385" s="14">
        <f>COUNTIF($B$3:$B$524,B385)</f>
        <v>6</v>
      </c>
      <c r="K385" s="12">
        <v>1</v>
      </c>
      <c r="L385" s="14">
        <v>15</v>
      </c>
      <c r="M385" s="104">
        <v>429000</v>
      </c>
      <c r="N385" s="126">
        <f>K385*M385</f>
        <v>429000</v>
      </c>
      <c r="O385" s="106"/>
      <c r="P385" s="116"/>
    </row>
    <row r="386" spans="1:16" ht="23.25" customHeight="1" x14ac:dyDescent="0.25">
      <c r="A386" s="103">
        <f t="shared" si="8"/>
        <v>384</v>
      </c>
      <c r="B386" s="12" t="s">
        <v>129</v>
      </c>
      <c r="C386" s="12" t="s">
        <v>130</v>
      </c>
      <c r="D386" s="12" t="s">
        <v>37</v>
      </c>
      <c r="E386" s="51" t="s">
        <v>432</v>
      </c>
      <c r="F386" s="12" t="s">
        <v>20</v>
      </c>
      <c r="G386" s="14" t="s">
        <v>21</v>
      </c>
      <c r="H386" s="12" t="str">
        <f>F386&amp;"_"&amp;(G386)</f>
        <v>Đồ án chi tiết máy_DC2CK63</v>
      </c>
      <c r="I386" s="14">
        <f>COUNTIF($G$3:$G$524,G386)</f>
        <v>37</v>
      </c>
      <c r="J386" s="14">
        <f>COUNTIF($B$3:$B$524,B386)</f>
        <v>2</v>
      </c>
      <c r="K386" s="12">
        <v>1</v>
      </c>
      <c r="L386" s="14">
        <v>15</v>
      </c>
      <c r="M386" s="104">
        <v>429000</v>
      </c>
      <c r="N386" s="126">
        <f>K386*M386</f>
        <v>429000</v>
      </c>
      <c r="O386" s="106"/>
      <c r="P386" s="116"/>
    </row>
    <row r="387" spans="1:16" ht="23.25" customHeight="1" x14ac:dyDescent="0.25">
      <c r="A387" s="103">
        <f t="shared" si="8"/>
        <v>385</v>
      </c>
      <c r="B387" s="12" t="s">
        <v>641</v>
      </c>
      <c r="C387" s="12" t="s">
        <v>642</v>
      </c>
      <c r="D387" s="12" t="s">
        <v>79</v>
      </c>
      <c r="E387" s="51">
        <v>868622318</v>
      </c>
      <c r="F387" s="12" t="s">
        <v>20</v>
      </c>
      <c r="G387" s="14" t="s">
        <v>21</v>
      </c>
      <c r="H387" s="12" t="str">
        <f>F387&amp;"_"&amp;(G387)</f>
        <v>Đồ án chi tiết máy_DC2CK63</v>
      </c>
      <c r="I387" s="14">
        <f>COUNTIF($G$3:$G$524,G387)</f>
        <v>37</v>
      </c>
      <c r="J387" s="14">
        <f>COUNTIF($B$3:$B$524,B387)</f>
        <v>3</v>
      </c>
      <c r="K387" s="12">
        <v>1</v>
      </c>
      <c r="L387" s="14">
        <v>15</v>
      </c>
      <c r="M387" s="104">
        <v>429000</v>
      </c>
      <c r="N387" s="126">
        <f>K387*M387</f>
        <v>429000</v>
      </c>
      <c r="O387" s="106"/>
      <c r="P387" s="116"/>
    </row>
    <row r="388" spans="1:16" ht="23.25" customHeight="1" x14ac:dyDescent="0.25">
      <c r="A388" s="103">
        <f t="shared" si="8"/>
        <v>386</v>
      </c>
      <c r="B388" s="12" t="s">
        <v>645</v>
      </c>
      <c r="C388" s="12" t="s">
        <v>639</v>
      </c>
      <c r="D388" s="12" t="s">
        <v>79</v>
      </c>
      <c r="E388" s="13">
        <v>335131033</v>
      </c>
      <c r="F388" s="12" t="s">
        <v>20</v>
      </c>
      <c r="G388" s="12" t="s">
        <v>21</v>
      </c>
      <c r="H388" s="12" t="str">
        <f>F388&amp;"_"&amp;(G388)</f>
        <v>Đồ án chi tiết máy_DC2CK63</v>
      </c>
      <c r="I388" s="14">
        <f>COUNTIF($G$3:$G$524,G388)</f>
        <v>37</v>
      </c>
      <c r="J388" s="14">
        <f>COUNTIF($B$3:$B$524,B388)</f>
        <v>1</v>
      </c>
      <c r="K388" s="12">
        <v>1</v>
      </c>
      <c r="L388" s="14">
        <v>15</v>
      </c>
      <c r="M388" s="104">
        <v>429000</v>
      </c>
      <c r="N388" s="126">
        <f>K388*M388</f>
        <v>429000</v>
      </c>
      <c r="O388" s="106"/>
      <c r="P388" s="116"/>
    </row>
    <row r="389" spans="1:16" ht="23.25" customHeight="1" x14ac:dyDescent="0.25">
      <c r="A389" s="103">
        <f t="shared" si="8"/>
        <v>387</v>
      </c>
      <c r="B389" s="12" t="s">
        <v>202</v>
      </c>
      <c r="C389" s="12" t="s">
        <v>654</v>
      </c>
      <c r="D389" s="12" t="s">
        <v>37</v>
      </c>
      <c r="E389" s="13">
        <v>914547195</v>
      </c>
      <c r="F389" s="12" t="s">
        <v>20</v>
      </c>
      <c r="G389" s="12" t="s">
        <v>21</v>
      </c>
      <c r="H389" s="12" t="str">
        <f>F389&amp;"_"&amp;(G389)</f>
        <v>Đồ án chi tiết máy_DC2CK63</v>
      </c>
      <c r="I389" s="14">
        <f>COUNTIF($G$3:$G$524,G389)</f>
        <v>37</v>
      </c>
      <c r="J389" s="14">
        <f>COUNTIF($B$3:$B$524,B389)</f>
        <v>6</v>
      </c>
      <c r="K389" s="12">
        <v>1</v>
      </c>
      <c r="L389" s="14">
        <v>15</v>
      </c>
      <c r="M389" s="104">
        <v>429000</v>
      </c>
      <c r="N389" s="126">
        <f>K389*M389</f>
        <v>429000</v>
      </c>
      <c r="O389" s="106"/>
      <c r="P389" s="116"/>
    </row>
    <row r="390" spans="1:16" ht="23.25" customHeight="1" x14ac:dyDescent="0.25">
      <c r="A390" s="103">
        <f t="shared" si="8"/>
        <v>388</v>
      </c>
      <c r="B390" s="12" t="s">
        <v>202</v>
      </c>
      <c r="C390" s="12" t="s">
        <v>207</v>
      </c>
      <c r="D390" s="12" t="s">
        <v>37</v>
      </c>
      <c r="E390" s="13">
        <v>899811573</v>
      </c>
      <c r="F390" s="12" t="s">
        <v>20</v>
      </c>
      <c r="G390" s="14" t="s">
        <v>21</v>
      </c>
      <c r="H390" s="12" t="str">
        <f>F390&amp;"_"&amp;(G390)</f>
        <v>Đồ án chi tiết máy_DC2CK63</v>
      </c>
      <c r="I390" s="14">
        <f>COUNTIF($G$3:$G$524,G390)</f>
        <v>37</v>
      </c>
      <c r="J390" s="14">
        <f>COUNTIF($B$3:$B$524,B390)</f>
        <v>6</v>
      </c>
      <c r="K390" s="12">
        <v>1</v>
      </c>
      <c r="L390" s="14">
        <v>15</v>
      </c>
      <c r="M390" s="104">
        <v>429000</v>
      </c>
      <c r="N390" s="126">
        <f>K390*M390</f>
        <v>429000</v>
      </c>
      <c r="O390" s="106"/>
      <c r="P390" s="116"/>
    </row>
    <row r="391" spans="1:16" ht="23.25" customHeight="1" x14ac:dyDescent="0.25">
      <c r="A391" s="103">
        <f t="shared" si="8"/>
        <v>389</v>
      </c>
      <c r="B391" s="12" t="s">
        <v>254</v>
      </c>
      <c r="C391" s="12" t="s">
        <v>255</v>
      </c>
      <c r="D391" s="12" t="s">
        <v>19</v>
      </c>
      <c r="E391" s="13" t="s">
        <v>655</v>
      </c>
      <c r="F391" s="12" t="s">
        <v>20</v>
      </c>
      <c r="G391" s="14" t="s">
        <v>21</v>
      </c>
      <c r="H391" s="12" t="str">
        <f>F391&amp;"_"&amp;(G391)</f>
        <v>Đồ án chi tiết máy_DC2CK63</v>
      </c>
      <c r="I391" s="14">
        <f>COUNTIF($G$3:$G$524,G391)</f>
        <v>37</v>
      </c>
      <c r="J391" s="14">
        <f>COUNTIF($B$3:$B$524,B391)</f>
        <v>4</v>
      </c>
      <c r="K391" s="12">
        <v>1</v>
      </c>
      <c r="L391" s="14">
        <v>15</v>
      </c>
      <c r="M391" s="104">
        <v>429000</v>
      </c>
      <c r="N391" s="126">
        <f>K391*M391</f>
        <v>429000</v>
      </c>
      <c r="O391" s="106"/>
      <c r="P391" s="116"/>
    </row>
    <row r="392" spans="1:16" ht="23.25" customHeight="1" x14ac:dyDescent="0.25">
      <c r="A392" s="103">
        <f t="shared" si="8"/>
        <v>390</v>
      </c>
      <c r="B392" s="12" t="s">
        <v>133</v>
      </c>
      <c r="C392" s="12" t="s">
        <v>134</v>
      </c>
      <c r="D392" s="12" t="s">
        <v>79</v>
      </c>
      <c r="E392" s="51">
        <v>357042802</v>
      </c>
      <c r="F392" s="12" t="s">
        <v>20</v>
      </c>
      <c r="G392" s="14" t="s">
        <v>21</v>
      </c>
      <c r="H392" s="12" t="str">
        <f>F392&amp;"_"&amp;(G392)</f>
        <v>Đồ án chi tiết máy_DC2CK63</v>
      </c>
      <c r="I392" s="14">
        <f>COUNTIF($G$3:$G$524,G392)</f>
        <v>37</v>
      </c>
      <c r="J392" s="14">
        <f>COUNTIF($B$3:$B$524,B392)</f>
        <v>6</v>
      </c>
      <c r="K392" s="12">
        <v>1</v>
      </c>
      <c r="L392" s="14">
        <v>15</v>
      </c>
      <c r="M392" s="104">
        <v>429000</v>
      </c>
      <c r="N392" s="126">
        <f>K392*M392</f>
        <v>429000</v>
      </c>
      <c r="O392" s="106"/>
      <c r="P392" s="116"/>
    </row>
    <row r="393" spans="1:16" ht="23.25" customHeight="1" x14ac:dyDescent="0.25">
      <c r="A393" s="103">
        <f t="shared" si="8"/>
        <v>391</v>
      </c>
      <c r="B393" s="12" t="s">
        <v>660</v>
      </c>
      <c r="C393" s="12" t="s">
        <v>661</v>
      </c>
      <c r="D393" s="12" t="s">
        <v>79</v>
      </c>
      <c r="E393" s="51">
        <v>983482491</v>
      </c>
      <c r="F393" s="12" t="s">
        <v>20</v>
      </c>
      <c r="G393" s="14" t="s">
        <v>21</v>
      </c>
      <c r="H393" s="12" t="str">
        <f>F393&amp;"_"&amp;(G393)</f>
        <v>Đồ án chi tiết máy_DC2CK63</v>
      </c>
      <c r="I393" s="14">
        <f>COUNTIF($G$3:$G$524,G393)</f>
        <v>37</v>
      </c>
      <c r="J393" s="14">
        <f>COUNTIF($B$3:$B$524,B393)</f>
        <v>5</v>
      </c>
      <c r="K393" s="12">
        <v>1</v>
      </c>
      <c r="L393" s="14">
        <v>15</v>
      </c>
      <c r="M393" s="104">
        <v>429000</v>
      </c>
      <c r="N393" s="126">
        <f>K393*M393</f>
        <v>429000</v>
      </c>
      <c r="O393" s="106"/>
      <c r="P393" s="116"/>
    </row>
    <row r="394" spans="1:16" ht="23.25" customHeight="1" x14ac:dyDescent="0.25">
      <c r="A394" s="103">
        <f t="shared" si="8"/>
        <v>392</v>
      </c>
      <c r="B394" s="12" t="s">
        <v>262</v>
      </c>
      <c r="C394" s="12" t="s">
        <v>263</v>
      </c>
      <c r="D394" s="12" t="s">
        <v>79</v>
      </c>
      <c r="E394" s="51">
        <v>986853017</v>
      </c>
      <c r="F394" s="12" t="s">
        <v>20</v>
      </c>
      <c r="G394" s="14" t="s">
        <v>21</v>
      </c>
      <c r="H394" s="12" t="str">
        <f>F394&amp;"_"&amp;(G394)</f>
        <v>Đồ án chi tiết máy_DC2CK63</v>
      </c>
      <c r="I394" s="14">
        <f>COUNTIF($G$3:$G$524,G394)</f>
        <v>37</v>
      </c>
      <c r="J394" s="14">
        <f>COUNTIF($B$3:$B$524,B394)</f>
        <v>5</v>
      </c>
      <c r="K394" s="12">
        <v>1</v>
      </c>
      <c r="L394" s="14">
        <v>15</v>
      </c>
      <c r="M394" s="104">
        <v>429000</v>
      </c>
      <c r="N394" s="126">
        <f>K394*M394</f>
        <v>429000</v>
      </c>
      <c r="O394" s="106"/>
      <c r="P394" s="116"/>
    </row>
    <row r="395" spans="1:16" ht="23.25" customHeight="1" x14ac:dyDescent="0.25">
      <c r="A395" s="103">
        <f t="shared" si="8"/>
        <v>393</v>
      </c>
      <c r="B395" s="12" t="s">
        <v>232</v>
      </c>
      <c r="C395" s="12" t="s">
        <v>233</v>
      </c>
      <c r="D395" s="12" t="s">
        <v>79</v>
      </c>
      <c r="E395" s="51">
        <v>363866900</v>
      </c>
      <c r="F395" s="12" t="s">
        <v>20</v>
      </c>
      <c r="G395" s="14" t="s">
        <v>21</v>
      </c>
      <c r="H395" s="12" t="str">
        <f>F395&amp;"_"&amp;(G395)</f>
        <v>Đồ án chi tiết máy_DC2CK63</v>
      </c>
      <c r="I395" s="14">
        <f>COUNTIF($G$3:$G$524,G395)</f>
        <v>37</v>
      </c>
      <c r="J395" s="14">
        <f>COUNTIF($B$3:$B$524,B395)</f>
        <v>2</v>
      </c>
      <c r="K395" s="12">
        <v>1</v>
      </c>
      <c r="L395" s="14">
        <v>15</v>
      </c>
      <c r="M395" s="104">
        <v>429000</v>
      </c>
      <c r="N395" s="126">
        <f>K395*M395</f>
        <v>429000</v>
      </c>
      <c r="O395" s="106"/>
      <c r="P395" s="116"/>
    </row>
    <row r="396" spans="1:16" ht="23.25" customHeight="1" x14ac:dyDescent="0.25">
      <c r="A396" s="103">
        <f t="shared" si="8"/>
        <v>394</v>
      </c>
      <c r="B396" s="12" t="s">
        <v>170</v>
      </c>
      <c r="C396" s="12" t="s">
        <v>675</v>
      </c>
      <c r="D396" s="12" t="s">
        <v>37</v>
      </c>
      <c r="E396" s="51">
        <v>386789615</v>
      </c>
      <c r="F396" s="12" t="s">
        <v>20</v>
      </c>
      <c r="G396" s="14" t="s">
        <v>21</v>
      </c>
      <c r="H396" s="12" t="str">
        <f>F396&amp;"_"&amp;(G396)</f>
        <v>Đồ án chi tiết máy_DC2CK63</v>
      </c>
      <c r="I396" s="14">
        <f>COUNTIF($G$3:$G$524,G396)</f>
        <v>37</v>
      </c>
      <c r="J396" s="14">
        <f>COUNTIF($B$3:$B$524,B396)</f>
        <v>3</v>
      </c>
      <c r="K396" s="12">
        <v>1</v>
      </c>
      <c r="L396" s="14">
        <v>15</v>
      </c>
      <c r="M396" s="104">
        <v>429000</v>
      </c>
      <c r="N396" s="126">
        <f>K396*M396</f>
        <v>429000</v>
      </c>
      <c r="O396" s="106"/>
      <c r="P396" s="116"/>
    </row>
    <row r="397" spans="1:16" ht="23.25" customHeight="1" x14ac:dyDescent="0.25">
      <c r="A397" s="103">
        <f t="shared" si="8"/>
        <v>395</v>
      </c>
      <c r="B397" s="12" t="s">
        <v>681</v>
      </c>
      <c r="C397" s="12" t="s">
        <v>233</v>
      </c>
      <c r="D397" s="12" t="s">
        <v>79</v>
      </c>
      <c r="E397" s="51">
        <v>564667117</v>
      </c>
      <c r="F397" s="12" t="s">
        <v>20</v>
      </c>
      <c r="G397" s="14" t="s">
        <v>21</v>
      </c>
      <c r="H397" s="12" t="str">
        <f>F397&amp;"_"&amp;(G397)</f>
        <v>Đồ án chi tiết máy_DC2CK63</v>
      </c>
      <c r="I397" s="14">
        <f>COUNTIF($G$3:$G$524,G397)</f>
        <v>37</v>
      </c>
      <c r="J397" s="14">
        <f>COUNTIF($B$3:$B$524,B397)</f>
        <v>6</v>
      </c>
      <c r="K397" s="12">
        <v>1</v>
      </c>
      <c r="L397" s="14">
        <v>15</v>
      </c>
      <c r="M397" s="104">
        <v>429000</v>
      </c>
      <c r="N397" s="126">
        <f>K397*M397</f>
        <v>429000</v>
      </c>
      <c r="O397" s="106"/>
      <c r="P397" s="116"/>
    </row>
    <row r="398" spans="1:16" ht="23.25" customHeight="1" x14ac:dyDescent="0.25">
      <c r="A398" s="103">
        <f t="shared" si="8"/>
        <v>396</v>
      </c>
      <c r="B398" s="12" t="s">
        <v>158</v>
      </c>
      <c r="C398" s="12" t="s">
        <v>159</v>
      </c>
      <c r="D398" s="12" t="s">
        <v>79</v>
      </c>
      <c r="E398" s="51">
        <v>979223158</v>
      </c>
      <c r="F398" s="12" t="s">
        <v>20</v>
      </c>
      <c r="G398" s="14" t="s">
        <v>21</v>
      </c>
      <c r="H398" s="12" t="str">
        <f>F398&amp;"_"&amp;(G398)</f>
        <v>Đồ án chi tiết máy_DC2CK63</v>
      </c>
      <c r="I398" s="14">
        <f>COUNTIF($G$3:$G$524,G398)</f>
        <v>37</v>
      </c>
      <c r="J398" s="14">
        <f>COUNTIF($B$3:$B$524,B398)</f>
        <v>1</v>
      </c>
      <c r="K398" s="12">
        <v>1</v>
      </c>
      <c r="L398" s="14">
        <v>15</v>
      </c>
      <c r="M398" s="104">
        <v>429000</v>
      </c>
      <c r="N398" s="126">
        <f>K398*M398</f>
        <v>429000</v>
      </c>
      <c r="O398" s="106"/>
      <c r="P398" s="116"/>
    </row>
    <row r="399" spans="1:16" ht="23.25" customHeight="1" x14ac:dyDescent="0.25">
      <c r="A399" s="103">
        <f t="shared" si="8"/>
        <v>397</v>
      </c>
      <c r="B399" s="12" t="s">
        <v>686</v>
      </c>
      <c r="C399" s="12" t="s">
        <v>49</v>
      </c>
      <c r="D399" s="12" t="s">
        <v>19</v>
      </c>
      <c r="E399" s="51" t="s">
        <v>523</v>
      </c>
      <c r="F399" s="12" t="s">
        <v>20</v>
      </c>
      <c r="G399" s="14" t="s">
        <v>21</v>
      </c>
      <c r="H399" s="12" t="str">
        <f>F399&amp;"_"&amp;(G399)</f>
        <v>Đồ án chi tiết máy_DC2CK63</v>
      </c>
      <c r="I399" s="14">
        <f>COUNTIF($G$3:$G$524,G399)</f>
        <v>37</v>
      </c>
      <c r="J399" s="14">
        <f>COUNTIF($B$3:$B$524,B399)</f>
        <v>1</v>
      </c>
      <c r="K399" s="12">
        <v>1</v>
      </c>
      <c r="L399" s="14">
        <v>15</v>
      </c>
      <c r="M399" s="104">
        <v>429000</v>
      </c>
      <c r="N399" s="126">
        <f>K399*M399</f>
        <v>429000</v>
      </c>
      <c r="O399" s="106"/>
      <c r="P399" s="116"/>
    </row>
    <row r="400" spans="1:16" ht="23.25" customHeight="1" x14ac:dyDescent="0.25">
      <c r="A400" s="103">
        <f t="shared" si="8"/>
        <v>398</v>
      </c>
      <c r="B400" s="12" t="s">
        <v>688</v>
      </c>
      <c r="C400" s="12" t="s">
        <v>689</v>
      </c>
      <c r="D400" s="12" t="s">
        <v>79</v>
      </c>
      <c r="E400" s="13">
        <v>354960203</v>
      </c>
      <c r="F400" s="12" t="s">
        <v>20</v>
      </c>
      <c r="G400" s="14" t="s">
        <v>21</v>
      </c>
      <c r="H400" s="12" t="str">
        <f>F400&amp;"_"&amp;(G400)</f>
        <v>Đồ án chi tiết máy_DC2CK63</v>
      </c>
      <c r="I400" s="14">
        <f>COUNTIF($G$3:$G$524,G400)</f>
        <v>37</v>
      </c>
      <c r="J400" s="14">
        <f>COUNTIF($B$3:$B$524,B400)</f>
        <v>4</v>
      </c>
      <c r="K400" s="12">
        <v>1</v>
      </c>
      <c r="L400" s="14">
        <v>15</v>
      </c>
      <c r="M400" s="104">
        <v>429000</v>
      </c>
      <c r="N400" s="126">
        <f>K400*M400</f>
        <v>429000</v>
      </c>
      <c r="O400" s="106"/>
      <c r="P400" s="116"/>
    </row>
    <row r="401" spans="1:16" ht="23.25" customHeight="1" x14ac:dyDescent="0.25">
      <c r="A401" s="103">
        <f t="shared" si="8"/>
        <v>399</v>
      </c>
      <c r="B401" s="12" t="s">
        <v>119</v>
      </c>
      <c r="C401" s="12" t="s">
        <v>120</v>
      </c>
      <c r="D401" s="12" t="s">
        <v>79</v>
      </c>
      <c r="E401" s="13">
        <v>345399688</v>
      </c>
      <c r="F401" s="12" t="s">
        <v>20</v>
      </c>
      <c r="G401" s="14" t="s">
        <v>21</v>
      </c>
      <c r="H401" s="12" t="str">
        <f>F401&amp;"_"&amp;(G401)</f>
        <v>Đồ án chi tiết máy_DC2CK63</v>
      </c>
      <c r="I401" s="14">
        <f>COUNTIF($G$3:$G$524,G401)</f>
        <v>37</v>
      </c>
      <c r="J401" s="14">
        <f>COUNTIF($B$3:$B$524,B401)</f>
        <v>6</v>
      </c>
      <c r="K401" s="12">
        <v>1</v>
      </c>
      <c r="L401" s="14">
        <v>15</v>
      </c>
      <c r="M401" s="104">
        <v>429000</v>
      </c>
      <c r="N401" s="126">
        <f>K401*M401</f>
        <v>429000</v>
      </c>
      <c r="O401" s="106"/>
      <c r="P401" s="116"/>
    </row>
    <row r="402" spans="1:16" ht="23.25" customHeight="1" x14ac:dyDescent="0.25">
      <c r="A402" s="103">
        <f t="shared" si="8"/>
        <v>400</v>
      </c>
      <c r="B402" s="12" t="s">
        <v>122</v>
      </c>
      <c r="C402" s="12" t="s">
        <v>123</v>
      </c>
      <c r="D402" s="12" t="s">
        <v>79</v>
      </c>
      <c r="E402" s="51">
        <v>825781262</v>
      </c>
      <c r="F402" s="12" t="s">
        <v>20</v>
      </c>
      <c r="G402" s="14" t="s">
        <v>21</v>
      </c>
      <c r="H402" s="12" t="str">
        <f>F402&amp;"_"&amp;(G402)</f>
        <v>Đồ án chi tiết máy_DC2CK63</v>
      </c>
      <c r="I402" s="14">
        <f>COUNTIF($G$3:$G$524,G402)</f>
        <v>37</v>
      </c>
      <c r="J402" s="14">
        <f>COUNTIF($B$3:$B$524,B402)</f>
        <v>3</v>
      </c>
      <c r="K402" s="12">
        <v>1</v>
      </c>
      <c r="L402" s="14">
        <v>15</v>
      </c>
      <c r="M402" s="104">
        <v>429000</v>
      </c>
      <c r="N402" s="126">
        <f>K402*M402</f>
        <v>429000</v>
      </c>
      <c r="O402" s="106"/>
      <c r="P402" s="116"/>
    </row>
    <row r="403" spans="1:16" ht="23.25" customHeight="1" x14ac:dyDescent="0.25">
      <c r="A403" s="103">
        <f t="shared" si="8"/>
        <v>401</v>
      </c>
      <c r="B403" s="12" t="s">
        <v>694</v>
      </c>
      <c r="C403" s="12" t="s">
        <v>695</v>
      </c>
      <c r="D403" s="12" t="s">
        <v>19</v>
      </c>
      <c r="E403" s="51" t="s">
        <v>696</v>
      </c>
      <c r="F403" s="12" t="s">
        <v>20</v>
      </c>
      <c r="G403" s="14" t="s">
        <v>21</v>
      </c>
      <c r="H403" s="12" t="str">
        <f>F403&amp;"_"&amp;(G403)</f>
        <v>Đồ án chi tiết máy_DC2CK63</v>
      </c>
      <c r="I403" s="14">
        <f>COUNTIF($G$3:$G$524,G403)</f>
        <v>37</v>
      </c>
      <c r="J403" s="14">
        <f>COUNTIF($B$3:$B$524,B403)</f>
        <v>5</v>
      </c>
      <c r="K403" s="12">
        <v>1</v>
      </c>
      <c r="L403" s="14">
        <v>15</v>
      </c>
      <c r="M403" s="104">
        <v>429000</v>
      </c>
      <c r="N403" s="126">
        <f>K403*M403</f>
        <v>429000</v>
      </c>
      <c r="O403" s="106"/>
      <c r="P403" s="116"/>
    </row>
    <row r="404" spans="1:16" s="87" customFormat="1" ht="23.25" customHeight="1" x14ac:dyDescent="0.25">
      <c r="A404" s="103">
        <f t="shared" si="8"/>
        <v>402</v>
      </c>
      <c r="B404" s="14" t="s">
        <v>238</v>
      </c>
      <c r="C404" s="14" t="s">
        <v>239</v>
      </c>
      <c r="D404" s="14" t="s">
        <v>79</v>
      </c>
      <c r="E404" s="14">
        <v>862186232</v>
      </c>
      <c r="F404" s="12" t="s">
        <v>20</v>
      </c>
      <c r="G404" s="14" t="s">
        <v>21</v>
      </c>
      <c r="H404" s="12" t="str">
        <f>F404&amp;"_"&amp;(G404)</f>
        <v>Đồ án chi tiết máy_DC2CK63</v>
      </c>
      <c r="I404" s="14">
        <f>COUNTIF($G$3:$G$524,G404)</f>
        <v>37</v>
      </c>
      <c r="J404" s="14">
        <f>COUNTIF($B$3:$B$524,B404)</f>
        <v>2</v>
      </c>
      <c r="K404" s="12">
        <v>1</v>
      </c>
      <c r="L404" s="14">
        <v>15</v>
      </c>
      <c r="M404" s="104">
        <v>429000</v>
      </c>
      <c r="N404" s="126">
        <f>K404*M404</f>
        <v>429000</v>
      </c>
      <c r="O404" s="114"/>
      <c r="P404" s="116"/>
    </row>
    <row r="405" spans="1:16" ht="23.25" customHeight="1" x14ac:dyDescent="0.25">
      <c r="A405" s="103">
        <f t="shared" si="8"/>
        <v>403</v>
      </c>
      <c r="B405" s="14" t="s">
        <v>108</v>
      </c>
      <c r="C405" s="14" t="s">
        <v>177</v>
      </c>
      <c r="D405" s="14" t="s">
        <v>37</v>
      </c>
      <c r="E405" s="14">
        <v>888620302</v>
      </c>
      <c r="F405" s="12" t="s">
        <v>20</v>
      </c>
      <c r="G405" s="14" t="s">
        <v>21</v>
      </c>
      <c r="H405" s="12" t="str">
        <f>F405&amp;"_"&amp;(G405)</f>
        <v>Đồ án chi tiết máy_DC2CK63</v>
      </c>
      <c r="I405" s="14">
        <f>COUNTIF($G$3:$G$524,G405)</f>
        <v>37</v>
      </c>
      <c r="J405" s="14">
        <f>COUNTIF($B$3:$B$524,B405)</f>
        <v>6</v>
      </c>
      <c r="K405" s="12">
        <v>1</v>
      </c>
      <c r="L405" s="14">
        <v>15</v>
      </c>
      <c r="M405" s="104">
        <v>429000</v>
      </c>
      <c r="N405" s="126">
        <f>K405*M405</f>
        <v>429000</v>
      </c>
      <c r="O405" s="114"/>
      <c r="P405" s="116"/>
    </row>
    <row r="406" spans="1:16" ht="23.25" customHeight="1" x14ac:dyDescent="0.25">
      <c r="A406" s="103">
        <f t="shared" si="8"/>
        <v>404</v>
      </c>
      <c r="B406" s="14" t="s">
        <v>732</v>
      </c>
      <c r="C406" s="14" t="s">
        <v>733</v>
      </c>
      <c r="D406" s="14" t="s">
        <v>521</v>
      </c>
      <c r="E406" s="14" t="s">
        <v>734</v>
      </c>
      <c r="F406" s="12" t="s">
        <v>20</v>
      </c>
      <c r="G406" s="14" t="s">
        <v>21</v>
      </c>
      <c r="H406" s="12" t="str">
        <f>F406&amp;"_"&amp;(G406)</f>
        <v>Đồ án chi tiết máy_DC2CK63</v>
      </c>
      <c r="I406" s="14">
        <f>COUNTIF($G$3:$G$524,G406)</f>
        <v>37</v>
      </c>
      <c r="J406" s="14">
        <f>COUNTIF($B$3:$B$524,B406)</f>
        <v>1</v>
      </c>
      <c r="K406" s="12">
        <v>1</v>
      </c>
      <c r="L406" s="14">
        <v>15</v>
      </c>
      <c r="M406" s="104">
        <v>429000</v>
      </c>
      <c r="N406" s="126">
        <f>K406*M406</f>
        <v>429000</v>
      </c>
      <c r="O406" s="114"/>
      <c r="P406" s="116"/>
    </row>
    <row r="407" spans="1:16" ht="23.25" customHeight="1" x14ac:dyDescent="0.25">
      <c r="A407" s="103">
        <f t="shared" si="8"/>
        <v>405</v>
      </c>
      <c r="B407" s="14" t="s">
        <v>106</v>
      </c>
      <c r="C407" s="14" t="s">
        <v>735</v>
      </c>
      <c r="D407" s="14" t="s">
        <v>33</v>
      </c>
      <c r="E407" s="14" t="s">
        <v>348</v>
      </c>
      <c r="F407" s="12" t="s">
        <v>20</v>
      </c>
      <c r="G407" s="14" t="s">
        <v>21</v>
      </c>
      <c r="H407" s="12" t="str">
        <f>F407&amp;"_"&amp;(G407)</f>
        <v>Đồ án chi tiết máy_DC2CK63</v>
      </c>
      <c r="I407" s="14">
        <f>COUNTIF($G$3:$G$524,G407)</f>
        <v>37</v>
      </c>
      <c r="J407" s="14">
        <f>COUNTIF($B$3:$B$524,B407)</f>
        <v>4</v>
      </c>
      <c r="K407" s="12">
        <v>1</v>
      </c>
      <c r="L407" s="14">
        <v>15</v>
      </c>
      <c r="M407" s="104">
        <v>429000</v>
      </c>
      <c r="N407" s="126">
        <f>K407*M407</f>
        <v>429000</v>
      </c>
      <c r="O407" s="114"/>
      <c r="P407" s="116"/>
    </row>
    <row r="408" spans="1:16" ht="23.25" customHeight="1" x14ac:dyDescent="0.25">
      <c r="A408" s="103">
        <f t="shared" si="8"/>
        <v>406</v>
      </c>
      <c r="B408" s="14" t="s">
        <v>741</v>
      </c>
      <c r="C408" s="14" t="s">
        <v>124</v>
      </c>
      <c r="D408" s="14" t="s">
        <v>33</v>
      </c>
      <c r="E408" s="14" t="s">
        <v>46</v>
      </c>
      <c r="F408" s="12" t="s">
        <v>20</v>
      </c>
      <c r="G408" s="14" t="s">
        <v>21</v>
      </c>
      <c r="H408" s="12" t="str">
        <f>F408&amp;"_"&amp;(G408)</f>
        <v>Đồ án chi tiết máy_DC2CK63</v>
      </c>
      <c r="I408" s="14">
        <f>COUNTIF($G$3:$G$524,G408)</f>
        <v>37</v>
      </c>
      <c r="J408" s="14">
        <f>COUNTIF($B$3:$B$524,B408)</f>
        <v>4</v>
      </c>
      <c r="K408" s="12">
        <v>1</v>
      </c>
      <c r="L408" s="14">
        <v>15</v>
      </c>
      <c r="M408" s="104">
        <v>429000</v>
      </c>
      <c r="N408" s="126">
        <f>K408*M408</f>
        <v>429000</v>
      </c>
      <c r="O408" s="114"/>
      <c r="P408" s="116"/>
    </row>
    <row r="409" spans="1:16" ht="23.25" customHeight="1" x14ac:dyDescent="0.25">
      <c r="A409" s="103">
        <f t="shared" si="8"/>
        <v>407</v>
      </c>
      <c r="B409" s="14" t="s">
        <v>742</v>
      </c>
      <c r="C409" s="14" t="s">
        <v>743</v>
      </c>
      <c r="D409" s="14" t="s">
        <v>12</v>
      </c>
      <c r="E409" s="14" t="s">
        <v>744</v>
      </c>
      <c r="F409" s="12" t="s">
        <v>20</v>
      </c>
      <c r="G409" s="14" t="s">
        <v>21</v>
      </c>
      <c r="H409" s="12" t="str">
        <f>F409&amp;"_"&amp;(G409)</f>
        <v>Đồ án chi tiết máy_DC2CK63</v>
      </c>
      <c r="I409" s="14">
        <f>COUNTIF($G$3:$G$524,G409)</f>
        <v>37</v>
      </c>
      <c r="J409" s="14">
        <f>COUNTIF($B$3:$B$524,B409)</f>
        <v>3</v>
      </c>
      <c r="K409" s="12">
        <v>1</v>
      </c>
      <c r="L409" s="14">
        <v>15</v>
      </c>
      <c r="M409" s="104">
        <v>429000</v>
      </c>
      <c r="N409" s="126">
        <f>K409*M409</f>
        <v>429000</v>
      </c>
      <c r="O409" s="114"/>
      <c r="P409" s="116"/>
    </row>
  </sheetData>
  <autoFilter ref="A2:R409" xr:uid="{1D3FE634-33CB-43E1-BBAB-7D36C46D7176}"/>
  <sortState xmlns:xlrd2="http://schemas.microsoft.com/office/spreadsheetml/2017/richdata2" ref="B3:P409">
    <sortCondition ref="I3:I409"/>
    <sortCondition ref="G3:G409"/>
  </sortState>
  <mergeCells count="1">
    <mergeCell ref="A1:P1"/>
  </mergeCells>
  <pageMargins left="0" right="0" top="0.25" bottom="0.25" header="0.3" footer="0.3"/>
  <pageSetup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36"/>
  <sheetViews>
    <sheetView zoomScale="115" zoomScaleNormal="115" workbookViewId="0">
      <selection activeCell="B3" sqref="B3:D34"/>
    </sheetView>
  </sheetViews>
  <sheetFormatPr defaultRowHeight="15" x14ac:dyDescent="0.2"/>
  <cols>
    <col min="1" max="1" width="5" style="32" bestFit="1" customWidth="1"/>
    <col min="2" max="2" width="46.140625" style="32" customWidth="1"/>
    <col min="3" max="3" width="7.85546875" style="32" customWidth="1"/>
    <col min="4" max="4" width="9.42578125" style="32" customWidth="1"/>
    <col min="5" max="5" width="13.140625" style="32" customWidth="1"/>
    <col min="6" max="6" width="12.5703125" style="32" customWidth="1"/>
    <col min="7" max="7" width="12.140625" style="32" customWidth="1"/>
    <col min="8" max="8" width="18.85546875" style="32" customWidth="1"/>
    <col min="9" max="9" width="9.140625" style="32"/>
    <col min="10" max="10" width="9.7109375" style="32" customWidth="1"/>
    <col min="11" max="11" width="10.28515625" style="32" customWidth="1"/>
    <col min="12" max="12" width="6.7109375" style="32" customWidth="1"/>
    <col min="13" max="13" width="10.5703125" style="32" customWidth="1"/>
    <col min="14" max="16" width="9.140625" style="32"/>
    <col min="17" max="17" width="7.5703125" style="32" bestFit="1" customWidth="1"/>
    <col min="18" max="16384" width="9.140625" style="32"/>
  </cols>
  <sheetData>
    <row r="1" spans="1:18" ht="45.75" customHeight="1" x14ac:dyDescent="0.2">
      <c r="A1" s="99" t="s">
        <v>459</v>
      </c>
      <c r="B1" s="100"/>
      <c r="C1" s="100"/>
      <c r="D1" s="100"/>
      <c r="E1" s="100"/>
      <c r="F1" s="100"/>
      <c r="G1" s="100"/>
      <c r="H1" s="100"/>
      <c r="I1" s="31" t="s">
        <v>405</v>
      </c>
    </row>
    <row r="2" spans="1:18" ht="30.75" customHeight="1" x14ac:dyDescent="0.2">
      <c r="A2" s="33" t="s">
        <v>90</v>
      </c>
      <c r="B2" s="34" t="s">
        <v>406</v>
      </c>
      <c r="C2" s="48" t="s">
        <v>458</v>
      </c>
      <c r="D2" s="35" t="s">
        <v>407</v>
      </c>
      <c r="E2" s="34" t="s">
        <v>408</v>
      </c>
      <c r="F2" s="36" t="s">
        <v>409</v>
      </c>
      <c r="G2" s="37" t="s">
        <v>410</v>
      </c>
      <c r="H2" s="38" t="s">
        <v>411</v>
      </c>
      <c r="I2" s="39" t="s">
        <v>412</v>
      </c>
      <c r="J2" s="40" t="s">
        <v>413</v>
      </c>
      <c r="K2" s="40" t="s">
        <v>414</v>
      </c>
      <c r="L2" s="40" t="s">
        <v>415</v>
      </c>
      <c r="M2" s="37" t="s">
        <v>416</v>
      </c>
      <c r="N2" s="39" t="s">
        <v>412</v>
      </c>
      <c r="O2" s="40" t="s">
        <v>413</v>
      </c>
      <c r="P2" s="40" t="s">
        <v>414</v>
      </c>
      <c r="Q2" s="40" t="s">
        <v>415</v>
      </c>
      <c r="R2" s="37" t="s">
        <v>416</v>
      </c>
    </row>
    <row r="3" spans="1:18" ht="23.25" customHeight="1" x14ac:dyDescent="0.2">
      <c r="A3" s="76">
        <v>1</v>
      </c>
      <c r="B3" s="77"/>
      <c r="C3" s="78"/>
      <c r="D3" s="79"/>
      <c r="E3" s="80"/>
      <c r="F3" s="81"/>
      <c r="G3" s="82"/>
      <c r="H3" s="68" t="s">
        <v>520</v>
      </c>
      <c r="I3" s="83"/>
      <c r="J3" s="84"/>
      <c r="K3" s="66"/>
      <c r="L3" s="67"/>
      <c r="M3" s="42"/>
      <c r="N3" s="43"/>
      <c r="O3" s="41"/>
      <c r="P3" s="44"/>
      <c r="Q3" s="41"/>
      <c r="R3" s="45" t="s">
        <v>417</v>
      </c>
    </row>
    <row r="4" spans="1:18" ht="23.25" customHeight="1" x14ac:dyDescent="0.2">
      <c r="A4" s="76">
        <v>2</v>
      </c>
      <c r="B4" s="77"/>
      <c r="C4" s="78"/>
      <c r="D4" s="79"/>
      <c r="E4" s="80"/>
      <c r="F4" s="81"/>
      <c r="G4" s="82"/>
      <c r="H4" s="68" t="s">
        <v>520</v>
      </c>
      <c r="I4" s="83"/>
      <c r="J4" s="85"/>
      <c r="K4" s="66"/>
      <c r="L4" s="67"/>
      <c r="M4" s="42"/>
      <c r="N4" s="43"/>
      <c r="O4" s="41"/>
      <c r="P4" s="44"/>
      <c r="Q4" s="41"/>
      <c r="R4" s="45" t="s">
        <v>417</v>
      </c>
    </row>
    <row r="5" spans="1:18" ht="23.25" customHeight="1" x14ac:dyDescent="0.2">
      <c r="A5" s="76">
        <v>3</v>
      </c>
      <c r="B5" s="77"/>
      <c r="C5" s="78"/>
      <c r="D5" s="79"/>
      <c r="E5" s="80"/>
      <c r="F5" s="81"/>
      <c r="G5" s="82"/>
      <c r="H5" s="68" t="s">
        <v>520</v>
      </c>
      <c r="I5" s="83"/>
      <c r="J5" s="85"/>
      <c r="K5" s="66"/>
      <c r="L5" s="67"/>
      <c r="M5" s="42"/>
      <c r="N5" s="43"/>
      <c r="O5" s="41"/>
      <c r="P5" s="44"/>
      <c r="Q5" s="41"/>
      <c r="R5" s="45" t="s">
        <v>417</v>
      </c>
    </row>
    <row r="6" spans="1:18" ht="23.25" customHeight="1" x14ac:dyDescent="0.2">
      <c r="A6" s="76">
        <v>4</v>
      </c>
      <c r="B6" s="77"/>
      <c r="C6" s="78"/>
      <c r="D6" s="79"/>
      <c r="E6" s="80"/>
      <c r="F6" s="81"/>
      <c r="G6" s="82"/>
      <c r="H6" s="68" t="s">
        <v>520</v>
      </c>
      <c r="I6" s="83"/>
      <c r="J6" s="85"/>
      <c r="K6" s="66"/>
      <c r="L6" s="67"/>
      <c r="M6" s="42"/>
      <c r="N6" s="43"/>
      <c r="O6" s="41"/>
      <c r="P6" s="44"/>
      <c r="Q6" s="41"/>
      <c r="R6" s="45" t="s">
        <v>417</v>
      </c>
    </row>
    <row r="7" spans="1:18" ht="23.25" customHeight="1" x14ac:dyDescent="0.2">
      <c r="A7" s="76">
        <v>5</v>
      </c>
      <c r="B7" s="77"/>
      <c r="C7" s="78"/>
      <c r="D7" s="79"/>
      <c r="E7" s="80"/>
      <c r="F7" s="81"/>
      <c r="G7" s="82"/>
      <c r="H7" s="68" t="s">
        <v>520</v>
      </c>
      <c r="I7" s="83"/>
      <c r="J7" s="84"/>
      <c r="K7" s="66"/>
      <c r="L7" s="67"/>
      <c r="M7" s="42"/>
      <c r="N7" s="43"/>
      <c r="O7" s="41"/>
      <c r="P7" s="44"/>
      <c r="Q7" s="41"/>
      <c r="R7" s="45"/>
    </row>
    <row r="8" spans="1:18" ht="23.25" customHeight="1" x14ac:dyDescent="0.25">
      <c r="A8" s="76">
        <v>6</v>
      </c>
      <c r="B8" s="1"/>
      <c r="C8" s="78"/>
      <c r="D8" s="79"/>
      <c r="E8" s="80"/>
      <c r="F8" s="81"/>
      <c r="G8" s="82"/>
      <c r="H8" s="68" t="s">
        <v>520</v>
      </c>
      <c r="I8" s="83"/>
      <c r="J8" s="84"/>
      <c r="K8" s="66"/>
      <c r="L8" s="67"/>
      <c r="M8" s="42"/>
      <c r="N8" s="43"/>
      <c r="O8" s="41"/>
      <c r="P8" s="44"/>
      <c r="Q8" s="41"/>
      <c r="R8" s="45" t="s">
        <v>417</v>
      </c>
    </row>
    <row r="9" spans="1:18" ht="23.25" customHeight="1" x14ac:dyDescent="0.2">
      <c r="A9" s="76">
        <v>7</v>
      </c>
      <c r="B9" s="77"/>
      <c r="C9" s="78"/>
      <c r="D9" s="79"/>
      <c r="E9" s="80"/>
      <c r="F9" s="81"/>
      <c r="G9" s="82"/>
      <c r="H9" s="68" t="s">
        <v>520</v>
      </c>
      <c r="I9" s="83"/>
      <c r="J9" s="85"/>
      <c r="K9" s="66"/>
      <c r="L9" s="67"/>
      <c r="M9" s="42"/>
      <c r="N9" s="43"/>
      <c r="O9" s="41"/>
      <c r="P9" s="44"/>
      <c r="Q9" s="41"/>
      <c r="R9" s="45" t="s">
        <v>417</v>
      </c>
    </row>
    <row r="10" spans="1:18" ht="23.25" customHeight="1" x14ac:dyDescent="0.2">
      <c r="A10" s="76">
        <v>8</v>
      </c>
      <c r="B10" s="77"/>
      <c r="C10" s="78"/>
      <c r="D10" s="79"/>
      <c r="E10" s="80"/>
      <c r="F10" s="81"/>
      <c r="G10" s="82"/>
      <c r="H10" s="68" t="s">
        <v>520</v>
      </c>
      <c r="I10" s="83"/>
      <c r="J10" s="85"/>
      <c r="K10" s="66"/>
      <c r="L10" s="67"/>
      <c r="M10" s="42"/>
      <c r="N10" s="43"/>
      <c r="O10" s="41"/>
      <c r="P10" s="44"/>
      <c r="Q10" s="41"/>
      <c r="R10" s="45" t="s">
        <v>417</v>
      </c>
    </row>
    <row r="11" spans="1:18" ht="23.25" customHeight="1" x14ac:dyDescent="0.2">
      <c r="A11" s="76">
        <v>9</v>
      </c>
      <c r="B11" s="77"/>
      <c r="C11" s="78"/>
      <c r="D11" s="79"/>
      <c r="E11" s="80"/>
      <c r="F11" s="81"/>
      <c r="G11" s="82"/>
      <c r="H11" s="68" t="s">
        <v>520</v>
      </c>
      <c r="I11" s="83"/>
      <c r="J11" s="85"/>
      <c r="K11" s="66"/>
      <c r="L11" s="67"/>
      <c r="M11" s="42"/>
      <c r="N11" s="43"/>
      <c r="O11" s="41"/>
      <c r="P11" s="44"/>
      <c r="Q11" s="41"/>
      <c r="R11" s="45"/>
    </row>
    <row r="12" spans="1:18" ht="23.25" customHeight="1" x14ac:dyDescent="0.2">
      <c r="A12" s="76">
        <v>10</v>
      </c>
      <c r="B12" s="77"/>
      <c r="C12" s="78"/>
      <c r="D12" s="79"/>
      <c r="E12" s="80"/>
      <c r="F12" s="81"/>
      <c r="G12" s="82"/>
      <c r="H12" s="68" t="s">
        <v>520</v>
      </c>
      <c r="I12" s="83"/>
      <c r="J12" s="85"/>
      <c r="K12" s="66"/>
      <c r="L12" s="67"/>
      <c r="M12" s="42"/>
      <c r="N12" s="43"/>
      <c r="O12" s="41"/>
      <c r="P12" s="44"/>
      <c r="Q12" s="41"/>
      <c r="R12" s="45" t="s">
        <v>417</v>
      </c>
    </row>
    <row r="13" spans="1:18" ht="23.25" customHeight="1" x14ac:dyDescent="0.2">
      <c r="A13" s="76">
        <v>11</v>
      </c>
      <c r="B13" s="77"/>
      <c r="C13" s="78"/>
      <c r="D13" s="79"/>
      <c r="E13" s="80"/>
      <c r="F13" s="81"/>
      <c r="G13" s="82"/>
      <c r="H13" s="68"/>
      <c r="I13" s="83"/>
      <c r="J13" s="84"/>
      <c r="K13" s="66"/>
      <c r="L13" s="67"/>
      <c r="M13" s="42"/>
      <c r="N13" s="43"/>
      <c r="O13" s="41"/>
      <c r="P13" s="44"/>
      <c r="Q13" s="41"/>
      <c r="R13" s="45"/>
    </row>
    <row r="14" spans="1:18" ht="23.25" customHeight="1" x14ac:dyDescent="0.2">
      <c r="A14" s="76">
        <v>12</v>
      </c>
      <c r="B14" s="77"/>
      <c r="C14" s="78"/>
      <c r="D14" s="79"/>
      <c r="E14" s="80"/>
      <c r="F14" s="81"/>
      <c r="G14" s="82"/>
      <c r="H14" s="68"/>
      <c r="I14" s="83"/>
      <c r="J14" s="84"/>
      <c r="K14" s="66"/>
      <c r="L14" s="67"/>
      <c r="M14" s="42"/>
      <c r="N14" s="43"/>
      <c r="O14" s="41"/>
      <c r="P14" s="44"/>
      <c r="Q14" s="41"/>
      <c r="R14" s="45"/>
    </row>
    <row r="15" spans="1:18" ht="23.25" customHeight="1" x14ac:dyDescent="0.2">
      <c r="A15" s="76">
        <v>13</v>
      </c>
      <c r="B15" s="77"/>
      <c r="C15" s="78"/>
      <c r="D15" s="79"/>
      <c r="E15" s="80"/>
      <c r="F15" s="81"/>
      <c r="G15" s="82"/>
      <c r="H15" s="68"/>
      <c r="I15" s="83"/>
      <c r="J15" s="84"/>
      <c r="K15" s="66"/>
      <c r="L15" s="67"/>
      <c r="M15" s="42"/>
      <c r="N15" s="43"/>
      <c r="O15" s="41"/>
      <c r="P15" s="44"/>
      <c r="Q15" s="41"/>
      <c r="R15" s="45" t="s">
        <v>417</v>
      </c>
    </row>
    <row r="16" spans="1:18" ht="23.25" customHeight="1" x14ac:dyDescent="0.2">
      <c r="A16" s="76">
        <v>14</v>
      </c>
      <c r="B16" s="77"/>
      <c r="C16" s="78"/>
      <c r="D16" s="79"/>
      <c r="E16" s="80"/>
      <c r="F16" s="81"/>
      <c r="G16" s="82"/>
      <c r="H16" s="68"/>
      <c r="I16" s="83"/>
      <c r="J16" s="85"/>
      <c r="K16" s="66"/>
      <c r="L16" s="67"/>
      <c r="M16" s="42"/>
      <c r="N16" s="43"/>
      <c r="O16" s="41"/>
      <c r="P16" s="44"/>
      <c r="Q16" s="41"/>
      <c r="R16" s="45" t="s">
        <v>417</v>
      </c>
    </row>
    <row r="17" spans="1:18" ht="23.25" customHeight="1" x14ac:dyDescent="0.2">
      <c r="A17" s="76">
        <v>15</v>
      </c>
      <c r="B17" s="77"/>
      <c r="C17" s="78"/>
      <c r="D17" s="79"/>
      <c r="E17" s="80"/>
      <c r="F17" s="81"/>
      <c r="G17" s="82"/>
      <c r="H17" s="68"/>
      <c r="I17" s="83"/>
      <c r="J17" s="85"/>
      <c r="K17" s="66"/>
      <c r="L17" s="67"/>
      <c r="M17" s="42"/>
      <c r="N17" s="43"/>
      <c r="O17" s="41"/>
      <c r="P17" s="44"/>
      <c r="Q17" s="41"/>
      <c r="R17" s="45"/>
    </row>
    <row r="18" spans="1:18" ht="23.25" customHeight="1" x14ac:dyDescent="0.2">
      <c r="A18" s="76">
        <v>16</v>
      </c>
      <c r="B18" s="77"/>
      <c r="C18" s="78"/>
      <c r="D18" s="79"/>
      <c r="E18" s="80"/>
      <c r="F18" s="81"/>
      <c r="G18" s="82"/>
      <c r="H18" s="68"/>
      <c r="I18" s="83"/>
      <c r="J18" s="85"/>
      <c r="K18" s="66"/>
      <c r="L18" s="67"/>
      <c r="M18" s="42"/>
      <c r="N18" s="43"/>
      <c r="O18" s="41"/>
      <c r="P18" s="44"/>
      <c r="Q18" s="41"/>
      <c r="R18" s="45"/>
    </row>
    <row r="19" spans="1:18" ht="23.25" customHeight="1" x14ac:dyDescent="0.2">
      <c r="A19" s="76">
        <v>17</v>
      </c>
      <c r="B19" s="77"/>
      <c r="C19" s="78"/>
      <c r="D19" s="79"/>
      <c r="E19" s="80"/>
      <c r="F19" s="81"/>
      <c r="G19" s="82"/>
      <c r="H19" s="68"/>
      <c r="I19" s="83"/>
      <c r="J19" s="85"/>
      <c r="K19" s="66"/>
      <c r="L19" s="67"/>
      <c r="M19" s="42"/>
      <c r="N19" s="43"/>
      <c r="O19" s="41"/>
      <c r="P19" s="44"/>
      <c r="Q19" s="41"/>
      <c r="R19" s="45"/>
    </row>
    <row r="20" spans="1:18" ht="23.25" customHeight="1" x14ac:dyDescent="0.2">
      <c r="A20" s="76">
        <v>18</v>
      </c>
      <c r="B20" s="77"/>
      <c r="C20" s="78"/>
      <c r="D20" s="79"/>
      <c r="E20" s="80"/>
      <c r="F20" s="81"/>
      <c r="G20" s="82"/>
      <c r="H20" s="68"/>
      <c r="I20" s="83"/>
      <c r="J20" s="85"/>
      <c r="K20" s="66"/>
      <c r="L20" s="67"/>
      <c r="M20" s="42"/>
      <c r="N20" s="43"/>
      <c r="O20" s="41"/>
      <c r="P20" s="44"/>
      <c r="Q20" s="41"/>
      <c r="R20" s="45"/>
    </row>
    <row r="21" spans="1:18" ht="23.25" customHeight="1" x14ac:dyDescent="0.2">
      <c r="A21" s="76">
        <v>19</v>
      </c>
      <c r="B21" s="77"/>
      <c r="C21" s="78"/>
      <c r="D21" s="79"/>
      <c r="E21" s="80"/>
      <c r="F21" s="81"/>
      <c r="G21" s="82"/>
      <c r="H21" s="68"/>
      <c r="I21" s="83"/>
      <c r="J21" s="85"/>
      <c r="K21" s="66"/>
      <c r="L21" s="67"/>
      <c r="M21" s="42"/>
      <c r="N21" s="43"/>
      <c r="O21" s="41"/>
      <c r="P21" s="44"/>
      <c r="Q21" s="41"/>
      <c r="R21" s="45"/>
    </row>
    <row r="22" spans="1:18" ht="23.25" customHeight="1" x14ac:dyDescent="0.2">
      <c r="A22" s="76">
        <v>20</v>
      </c>
      <c r="B22" s="77"/>
      <c r="C22" s="78"/>
      <c r="D22" s="79"/>
      <c r="E22" s="80"/>
      <c r="F22" s="81"/>
      <c r="G22" s="82"/>
      <c r="H22" s="68"/>
      <c r="I22" s="83"/>
      <c r="J22" s="85"/>
      <c r="K22" s="66"/>
      <c r="L22" s="67"/>
      <c r="M22" s="42"/>
      <c r="N22" s="43"/>
      <c r="O22" s="41"/>
      <c r="P22" s="44"/>
      <c r="Q22" s="41"/>
      <c r="R22" s="45"/>
    </row>
    <row r="23" spans="1:18" ht="23.25" customHeight="1" x14ac:dyDescent="0.2">
      <c r="A23" s="76">
        <v>21</v>
      </c>
      <c r="B23" s="77"/>
      <c r="C23" s="78"/>
      <c r="D23" s="79"/>
      <c r="E23" s="80"/>
      <c r="F23" s="81"/>
      <c r="G23" s="82"/>
      <c r="H23" s="68"/>
      <c r="I23" s="83"/>
      <c r="J23" s="85"/>
      <c r="K23" s="66"/>
      <c r="L23" s="67"/>
      <c r="M23" s="42"/>
      <c r="N23" s="43"/>
      <c r="O23" s="41"/>
      <c r="P23" s="44"/>
      <c r="Q23" s="41"/>
      <c r="R23" s="45"/>
    </row>
    <row r="24" spans="1:18" ht="23.25" customHeight="1" x14ac:dyDescent="0.2">
      <c r="A24" s="76">
        <v>22</v>
      </c>
      <c r="B24" s="77"/>
      <c r="C24" s="78"/>
      <c r="D24" s="79"/>
      <c r="E24" s="80"/>
      <c r="F24" s="81"/>
      <c r="G24" s="82"/>
      <c r="H24" s="68"/>
      <c r="I24" s="83"/>
      <c r="J24" s="84"/>
      <c r="K24" s="66"/>
      <c r="L24" s="67"/>
      <c r="M24" s="42"/>
      <c r="N24" s="43"/>
      <c r="O24" s="41"/>
      <c r="P24" s="44"/>
      <c r="Q24" s="41"/>
      <c r="R24" s="45" t="s">
        <v>417</v>
      </c>
    </row>
    <row r="25" spans="1:18" ht="23.25" customHeight="1" x14ac:dyDescent="0.2">
      <c r="A25" s="76">
        <v>23</v>
      </c>
      <c r="B25" s="58"/>
      <c r="C25" s="90"/>
      <c r="D25" s="59"/>
      <c r="E25" s="60"/>
      <c r="F25" s="61"/>
      <c r="G25" s="62"/>
      <c r="H25" s="63"/>
      <c r="I25" s="64"/>
      <c r="J25" s="65"/>
      <c r="K25" s="66"/>
      <c r="L25" s="67"/>
      <c r="M25" s="42"/>
      <c r="N25" s="43"/>
      <c r="O25" s="41"/>
      <c r="P25" s="44"/>
      <c r="Q25" s="41"/>
      <c r="R25" s="45"/>
    </row>
    <row r="26" spans="1:18" ht="23.25" customHeight="1" x14ac:dyDescent="0.2">
      <c r="A26" s="76">
        <v>24</v>
      </c>
      <c r="B26" s="58"/>
      <c r="C26" s="90"/>
      <c r="D26" s="59"/>
      <c r="E26" s="60"/>
      <c r="F26" s="61"/>
      <c r="G26" s="62"/>
      <c r="H26" s="63"/>
      <c r="I26" s="64"/>
      <c r="J26" s="65"/>
      <c r="K26" s="66"/>
      <c r="L26" s="67"/>
      <c r="M26" s="42"/>
      <c r="N26" s="43"/>
      <c r="O26" s="41"/>
      <c r="P26" s="44"/>
      <c r="Q26" s="41"/>
      <c r="R26" s="45"/>
    </row>
    <row r="27" spans="1:18" ht="23.25" customHeight="1" x14ac:dyDescent="0.2">
      <c r="A27" s="76">
        <v>25</v>
      </c>
      <c r="B27" s="58"/>
      <c r="C27" s="90"/>
      <c r="D27" s="59"/>
      <c r="E27" s="60"/>
      <c r="F27" s="61"/>
      <c r="G27" s="62"/>
      <c r="H27" s="63"/>
      <c r="I27" s="64"/>
      <c r="J27" s="65"/>
      <c r="K27" s="66"/>
      <c r="L27" s="67"/>
      <c r="M27" s="42"/>
      <c r="N27" s="43"/>
      <c r="O27" s="41"/>
      <c r="P27" s="44"/>
      <c r="Q27" s="41"/>
      <c r="R27" s="45"/>
    </row>
    <row r="28" spans="1:18" ht="23.25" customHeight="1" x14ac:dyDescent="0.2">
      <c r="A28" s="76">
        <v>26</v>
      </c>
      <c r="B28" s="58"/>
      <c r="C28" s="90"/>
      <c r="D28" s="59"/>
      <c r="E28" s="60"/>
      <c r="F28" s="61"/>
      <c r="G28" s="62"/>
      <c r="H28" s="63"/>
      <c r="I28" s="64"/>
      <c r="J28" s="65"/>
      <c r="K28" s="66"/>
      <c r="L28" s="67"/>
      <c r="M28" s="42"/>
      <c r="N28" s="43"/>
      <c r="O28" s="41"/>
      <c r="P28" s="44"/>
      <c r="Q28" s="41"/>
      <c r="R28" s="45"/>
    </row>
    <row r="29" spans="1:18" ht="23.25" customHeight="1" x14ac:dyDescent="0.2">
      <c r="A29" s="76">
        <v>27</v>
      </c>
      <c r="B29" s="58"/>
      <c r="C29" s="90"/>
      <c r="D29" s="59"/>
      <c r="E29" s="60"/>
      <c r="F29" s="61"/>
      <c r="G29" s="62"/>
      <c r="H29" s="63"/>
      <c r="I29" s="64"/>
      <c r="J29" s="65"/>
      <c r="K29" s="66"/>
      <c r="L29" s="67"/>
      <c r="M29" s="42"/>
      <c r="N29" s="43"/>
      <c r="O29" s="41"/>
      <c r="P29" s="44"/>
      <c r="Q29" s="41"/>
      <c r="R29" s="45"/>
    </row>
    <row r="30" spans="1:18" ht="23.25" customHeight="1" x14ac:dyDescent="0.2">
      <c r="A30" s="76">
        <v>28</v>
      </c>
      <c r="B30" s="58"/>
      <c r="C30" s="90"/>
      <c r="D30" s="59"/>
      <c r="E30" s="60"/>
      <c r="F30" s="61"/>
      <c r="G30" s="62"/>
      <c r="H30" s="63"/>
      <c r="I30" s="64"/>
      <c r="J30" s="65"/>
      <c r="K30" s="66"/>
      <c r="L30" s="67"/>
      <c r="M30" s="42"/>
      <c r="N30" s="43"/>
      <c r="O30" s="41"/>
      <c r="P30" s="44"/>
      <c r="Q30" s="41"/>
      <c r="R30" s="45"/>
    </row>
    <row r="31" spans="1:18" ht="23.25" customHeight="1" x14ac:dyDescent="0.2">
      <c r="A31" s="76">
        <v>29</v>
      </c>
      <c r="B31" s="58"/>
      <c r="C31" s="90"/>
      <c r="D31" s="59"/>
      <c r="E31" s="60"/>
      <c r="F31" s="61"/>
      <c r="G31" s="62"/>
      <c r="H31" s="63"/>
      <c r="I31" s="64"/>
      <c r="J31" s="65"/>
      <c r="K31" s="66"/>
      <c r="L31" s="67"/>
      <c r="M31" s="42"/>
      <c r="N31" s="43"/>
      <c r="O31" s="41"/>
      <c r="P31" s="44"/>
      <c r="Q31" s="41"/>
      <c r="R31" s="45"/>
    </row>
    <row r="32" spans="1:18" ht="23.25" customHeight="1" x14ac:dyDescent="0.2">
      <c r="A32" s="76">
        <v>30</v>
      </c>
      <c r="B32" s="58"/>
      <c r="C32" s="90"/>
      <c r="D32" s="59"/>
      <c r="E32" s="60"/>
      <c r="F32" s="61"/>
      <c r="G32" s="62"/>
      <c r="H32" s="63"/>
      <c r="I32" s="64"/>
      <c r="J32" s="65"/>
      <c r="K32" s="66"/>
      <c r="L32" s="67"/>
      <c r="M32" s="42"/>
      <c r="N32" s="43"/>
      <c r="O32" s="41"/>
      <c r="P32" s="44"/>
      <c r="Q32" s="41"/>
      <c r="R32" s="45"/>
    </row>
    <row r="33" spans="1:18" ht="23.25" customHeight="1" x14ac:dyDescent="0.2">
      <c r="A33" s="76">
        <v>31</v>
      </c>
      <c r="B33" s="58"/>
      <c r="C33" s="90"/>
      <c r="D33" s="59"/>
      <c r="E33" s="60"/>
      <c r="F33" s="61"/>
      <c r="G33" s="62"/>
      <c r="H33" s="63"/>
      <c r="I33" s="64"/>
      <c r="J33" s="65"/>
      <c r="K33" s="66"/>
      <c r="L33" s="67"/>
      <c r="M33" s="42"/>
      <c r="N33" s="43"/>
      <c r="O33" s="41"/>
      <c r="P33" s="44"/>
      <c r="Q33" s="41"/>
      <c r="R33" s="45"/>
    </row>
    <row r="34" spans="1:18" ht="23.25" customHeight="1" x14ac:dyDescent="0.25">
      <c r="A34" s="76">
        <v>32</v>
      </c>
      <c r="B34" s="12"/>
      <c r="C34" s="90"/>
      <c r="D34" s="59"/>
      <c r="E34" s="60"/>
      <c r="F34" s="61"/>
      <c r="G34" s="62"/>
      <c r="H34" s="63"/>
      <c r="I34" s="64"/>
      <c r="J34" s="65"/>
      <c r="K34" s="66"/>
      <c r="L34" s="67"/>
      <c r="M34" s="42"/>
      <c r="N34" s="43"/>
      <c r="O34" s="41"/>
      <c r="P34" s="44"/>
      <c r="Q34" s="41"/>
      <c r="R34" s="45"/>
    </row>
    <row r="35" spans="1:18" x14ac:dyDescent="0.2">
      <c r="A35" s="101"/>
      <c r="B35" s="102"/>
      <c r="C35" s="69"/>
      <c r="D35" s="69"/>
      <c r="E35" s="70"/>
      <c r="F35" s="70"/>
      <c r="G35" s="70"/>
      <c r="H35" s="71"/>
      <c r="I35" s="72"/>
      <c r="J35" s="73"/>
      <c r="K35" s="74"/>
      <c r="L35" s="73"/>
      <c r="M35" s="47"/>
      <c r="N35" s="34"/>
      <c r="O35" s="36"/>
      <c r="P35" s="46"/>
      <c r="Q35" s="36"/>
      <c r="R35" s="47"/>
    </row>
    <row r="36" spans="1:18" x14ac:dyDescent="0.2">
      <c r="A36" s="75"/>
      <c r="B36" s="75" t="s">
        <v>418</v>
      </c>
      <c r="C36" s="75"/>
      <c r="D36" s="75" t="s">
        <v>419</v>
      </c>
      <c r="E36" s="75" t="s">
        <v>420</v>
      </c>
      <c r="F36" s="75" t="s">
        <v>421</v>
      </c>
      <c r="G36" s="75" t="s">
        <v>422</v>
      </c>
      <c r="H36" s="75"/>
      <c r="I36" s="75"/>
      <c r="J36" s="75"/>
      <c r="K36" s="75"/>
      <c r="L36" s="75"/>
    </row>
  </sheetData>
  <autoFilter ref="A2:R32" xr:uid="{00000000-0009-0000-0000-000001000000}"/>
  <mergeCells count="2">
    <mergeCell ref="A1:H1"/>
    <mergeCell ref="A35:B35"/>
  </mergeCells>
  <conditionalFormatting sqref="B3:C34">
    <cfRule type="duplicateValues" dxfId="0" priority="5"/>
  </conditionalFormatting>
  <dataValidations count="1">
    <dataValidation type="list" allowBlank="1" showInputMessage="1" showErrorMessage="1" sqref="I35 N3:N35" xr:uid="{00000000-0002-0000-0100-000000000000}">
      <formula1>#REF!</formula1>
    </dataValidation>
  </dataValidations>
  <pageMargins left="0.7" right="0.7" top="0.75" bottom="0.75" header="0.3" footer="0.3"/>
  <pageSetup paperSize="9" scale="75" orientation="landscape" horizontalDpi="12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SO SV cơ khí</vt:lpstr>
      <vt:lpstr>TH Đã thu 8.1.2024</vt:lpstr>
      <vt:lpstr>TH Các HP</vt:lpstr>
      <vt:lpstr>'SO SV cơ khí'!Print_Titles</vt:lpstr>
      <vt:lpstr>'TH Đã thu 8.1.2024'!Print_Titles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2024-01-16T04:23:00Z</cp:lastPrinted>
  <dcterms:created xsi:type="dcterms:W3CDTF">2024-01-08T02:56:47Z</dcterms:created>
  <dcterms:modified xsi:type="dcterms:W3CDTF">2024-03-28T09:44:25Z</dcterms:modified>
</cp:coreProperties>
</file>